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l Videos\Excel MIS &amp; DASHBOARD\"/>
    </mc:Choice>
  </mc:AlternateContent>
  <xr:revisionPtr revIDLastSave="0" documentId="13_ncr:1_{342B14B6-1109-4D3F-BC31-7ECFAF49FD3C}" xr6:coauthVersionLast="47" xr6:coauthVersionMax="47" xr10:uidLastSave="{00000000-0000-0000-0000-000000000000}"/>
  <bookViews>
    <workbookView xWindow="-120" yWindow="-120" windowWidth="20730" windowHeight="11160" xr2:uid="{AD91DD21-8D77-44E8-AA93-2F8ADE28D48C}"/>
  </bookViews>
  <sheets>
    <sheet name="Mearge T1,T2,T3" sheetId="5" r:id="rId1"/>
    <sheet name="Multi 1" sheetId="4" r:id="rId2"/>
    <sheet name="Compare _1" sheetId="9" r:id="rId3"/>
    <sheet name="Match" sheetId="3" r:id="rId4"/>
    <sheet name="Nes-vlookup 1" sheetId="2" r:id="rId5"/>
    <sheet name="Nes-  2" sheetId="8" r:id="rId6"/>
    <sheet name="Cond. using Vlookup" sheetId="1" r:id="rId7"/>
  </sheets>
  <definedNames>
    <definedName name="Examlist">'Compare _1'!$H$10:$J$50</definedName>
    <definedName name="MockTestTable">'Compare _1'!$H$10:$J$50</definedName>
    <definedName name="Seema">'Compare _1'!$H$10:$J$50</definedName>
    <definedName name="Table">'Mearge T1,T2,T3'!$I$5:$J$25</definedName>
    <definedName name="table_1">'Compare _1'!$C$10:$D$50</definedName>
    <definedName name="Table2">'Compare _1'!$H$10:$J$50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10" i="1"/>
  <c r="J9" i="4"/>
  <c r="K9" i="4"/>
  <c r="L9" i="4"/>
  <c r="I9" i="4"/>
  <c r="D8" i="4"/>
  <c r="N7" i="5"/>
  <c r="O7" i="5"/>
  <c r="N8" i="5"/>
  <c r="O8" i="5"/>
  <c r="N9" i="5"/>
  <c r="O9" i="5"/>
  <c r="N10" i="5"/>
  <c r="O10" i="5"/>
  <c r="N11" i="5"/>
  <c r="O11" i="5"/>
  <c r="N12" i="5"/>
  <c r="O12" i="5"/>
  <c r="N13" i="5"/>
  <c r="O13" i="5"/>
  <c r="N14" i="5"/>
  <c r="O14" i="5"/>
  <c r="N15" i="5"/>
  <c r="O15" i="5"/>
  <c r="N16" i="5"/>
  <c r="O16" i="5"/>
  <c r="N17" i="5"/>
  <c r="O17" i="5"/>
  <c r="N18" i="5"/>
  <c r="O18" i="5"/>
  <c r="N19" i="5"/>
  <c r="O19" i="5"/>
  <c r="N20" i="5"/>
  <c r="O20" i="5"/>
  <c r="N21" i="5"/>
  <c r="O21" i="5"/>
  <c r="N22" i="5"/>
  <c r="O22" i="5"/>
  <c r="N23" i="5"/>
  <c r="O23" i="5"/>
  <c r="N24" i="5"/>
  <c r="O24" i="5"/>
  <c r="N25" i="5"/>
  <c r="O25" i="5"/>
  <c r="O6" i="5"/>
  <c r="N6" i="5"/>
  <c r="J6" i="2"/>
  <c r="F6" i="2"/>
  <c r="F7" i="2"/>
  <c r="F8" i="2"/>
  <c r="F9" i="2"/>
  <c r="F10" i="2"/>
  <c r="F11" i="2"/>
  <c r="F12" i="2"/>
  <c r="F13" i="2"/>
  <c r="F14" i="2"/>
  <c r="F5" i="2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13" i="9"/>
  <c r="F12" i="9"/>
  <c r="F11" i="9"/>
  <c r="M9" i="3"/>
  <c r="M10" i="3"/>
  <c r="M11" i="3"/>
  <c r="M12" i="3"/>
  <c r="M13" i="3"/>
  <c r="M14" i="3"/>
  <c r="M15" i="3"/>
  <c r="M16" i="3"/>
  <c r="E13" i="3" l="1"/>
  <c r="E12" i="3"/>
  <c r="E11" i="3"/>
  <c r="E10" i="3"/>
  <c r="E9" i="3"/>
</calcChain>
</file>

<file path=xl/sharedStrings.xml><?xml version="1.0" encoding="utf-8"?>
<sst xmlns="http://schemas.openxmlformats.org/spreadsheetml/2006/main" count="585" uniqueCount="189">
  <si>
    <t>USE OF VLOOKUP</t>
  </si>
  <si>
    <t>WITH CONDITION TRUE/FALSE</t>
  </si>
  <si>
    <t>CONDITION</t>
  </si>
  <si>
    <t>Empcode</t>
  </si>
  <si>
    <t>First Name</t>
  </si>
  <si>
    <t>Dept</t>
  </si>
  <si>
    <t>Salary</t>
  </si>
  <si>
    <t>Incentive</t>
  </si>
  <si>
    <t>Grade</t>
  </si>
  <si>
    <t>Salary Slab</t>
  </si>
  <si>
    <t>Raja</t>
  </si>
  <si>
    <t>Sales</t>
  </si>
  <si>
    <t>A</t>
  </si>
  <si>
    <t>Suman</t>
  </si>
  <si>
    <t>B</t>
  </si>
  <si>
    <t>Beena</t>
  </si>
  <si>
    <t>Mktg</t>
  </si>
  <si>
    <t>C</t>
  </si>
  <si>
    <t>Seema</t>
  </si>
  <si>
    <t>R&amp;D</t>
  </si>
  <si>
    <t>D</t>
  </si>
  <si>
    <t>Julie</t>
  </si>
  <si>
    <t>E</t>
  </si>
  <si>
    <t>Neena</t>
  </si>
  <si>
    <t>F</t>
  </si>
  <si>
    <t>Pankaj</t>
  </si>
  <si>
    <t>G</t>
  </si>
  <si>
    <t>Andre</t>
  </si>
  <si>
    <t>H</t>
  </si>
  <si>
    <t>Sujay</t>
  </si>
  <si>
    <t>Finance</t>
  </si>
  <si>
    <t>Shilpa</t>
  </si>
  <si>
    <t>Admin</t>
  </si>
  <si>
    <t>Meera</t>
  </si>
  <si>
    <t>Sheetal</t>
  </si>
  <si>
    <t>Director</t>
  </si>
  <si>
    <t>K.Sita</t>
  </si>
  <si>
    <t>Personal</t>
  </si>
  <si>
    <t>Priya</t>
  </si>
  <si>
    <t>Aalok</t>
  </si>
  <si>
    <t>Aakash</t>
  </si>
  <si>
    <t>Parvati</t>
  </si>
  <si>
    <t>Farhan</t>
  </si>
  <si>
    <t>Satinder Kaur</t>
  </si>
  <si>
    <t>Suchita</t>
  </si>
  <si>
    <t>Shazia</t>
  </si>
  <si>
    <t>Pooja</t>
  </si>
  <si>
    <t>Jasbinder</t>
  </si>
  <si>
    <t>Bharat</t>
  </si>
  <si>
    <t>Rishi</t>
  </si>
  <si>
    <t>Mala</t>
  </si>
  <si>
    <t>Hajra</t>
  </si>
  <si>
    <t>Galam</t>
  </si>
  <si>
    <t>Giriraj</t>
  </si>
  <si>
    <t>Ankur</t>
  </si>
  <si>
    <t>CCD</t>
  </si>
  <si>
    <t>Tapan</t>
  </si>
  <si>
    <t>Zarina</t>
  </si>
  <si>
    <t>Arun</t>
  </si>
  <si>
    <t>Chitra</t>
  </si>
  <si>
    <t>Richa</t>
  </si>
  <si>
    <t>Kirtikar</t>
  </si>
  <si>
    <t>Use of If and Vlookup- Compare List 1 to List 2</t>
  </si>
  <si>
    <t>List 1</t>
  </si>
  <si>
    <t xml:space="preserve">List 2 </t>
  </si>
  <si>
    <t xml:space="preserve">Result </t>
  </si>
  <si>
    <t>Raj</t>
  </si>
  <si>
    <t>Ankita</t>
  </si>
  <si>
    <t>Rohit</t>
  </si>
  <si>
    <t>Kajal</t>
  </si>
  <si>
    <t>Abhay</t>
  </si>
  <si>
    <t>Rohan</t>
  </si>
  <si>
    <t xml:space="preserve">Akshay </t>
  </si>
  <si>
    <t xml:space="preserve">Puneet </t>
  </si>
  <si>
    <t>Emp Id</t>
  </si>
  <si>
    <t>Last Name</t>
  </si>
  <si>
    <t xml:space="preserve">Department </t>
  </si>
  <si>
    <t xml:space="preserve">Location </t>
  </si>
  <si>
    <t>Donald</t>
  </si>
  <si>
    <t>Patrick</t>
  </si>
  <si>
    <t>Banglore</t>
  </si>
  <si>
    <t>Samuel</t>
  </si>
  <si>
    <t>Samson</t>
  </si>
  <si>
    <t>Marketing</t>
  </si>
  <si>
    <t>Hyderabad</t>
  </si>
  <si>
    <t>Ian</t>
  </si>
  <si>
    <t>Jacob</t>
  </si>
  <si>
    <t>David</t>
  </si>
  <si>
    <t>Johnson</t>
  </si>
  <si>
    <t>Pune</t>
  </si>
  <si>
    <t>Smith</t>
  </si>
  <si>
    <t>Henry</t>
  </si>
  <si>
    <t>Madrid</t>
  </si>
  <si>
    <t>IT</t>
  </si>
  <si>
    <t>Ronica</t>
  </si>
  <si>
    <t>Brave</t>
  </si>
  <si>
    <t>Christine</t>
  </si>
  <si>
    <t>Salvi</t>
  </si>
  <si>
    <t>Andrew</t>
  </si>
  <si>
    <t>Baisley</t>
  </si>
  <si>
    <t>Erica</t>
  </si>
  <si>
    <t>Irons</t>
  </si>
  <si>
    <t>Table 1</t>
  </si>
  <si>
    <t>Table 2</t>
  </si>
  <si>
    <t>Table 3</t>
  </si>
  <si>
    <t>Emp ID</t>
  </si>
  <si>
    <t>Emp Name</t>
  </si>
  <si>
    <t>Prd001</t>
  </si>
  <si>
    <t>Raju</t>
  </si>
  <si>
    <t>Prd002</t>
  </si>
  <si>
    <t>Ramesh</t>
  </si>
  <si>
    <t>Operations</t>
  </si>
  <si>
    <t>Prd003</t>
  </si>
  <si>
    <t>Ramila</t>
  </si>
  <si>
    <t>Prd004</t>
  </si>
  <si>
    <t>Rajeshwari</t>
  </si>
  <si>
    <t>Prd013</t>
  </si>
  <si>
    <t>Prd005</t>
  </si>
  <si>
    <t>Karan</t>
  </si>
  <si>
    <t>Prd014</t>
  </si>
  <si>
    <t>Prd006</t>
  </si>
  <si>
    <t>Rohith</t>
  </si>
  <si>
    <t>Prd015</t>
  </si>
  <si>
    <t>Prd007</t>
  </si>
  <si>
    <t>Prd016</t>
  </si>
  <si>
    <t>Prd008</t>
  </si>
  <si>
    <t>Fleming</t>
  </si>
  <si>
    <t>Prd017</t>
  </si>
  <si>
    <t>Prd009</t>
  </si>
  <si>
    <t>Navya</t>
  </si>
  <si>
    <t>Prd020</t>
  </si>
  <si>
    <t>Prd010</t>
  </si>
  <si>
    <t>Kavya</t>
  </si>
  <si>
    <t>HR</t>
  </si>
  <si>
    <t>Prd018</t>
  </si>
  <si>
    <t>Prd011</t>
  </si>
  <si>
    <t>Santosh</t>
  </si>
  <si>
    <t>Prd019</t>
  </si>
  <si>
    <t>Prd012</t>
  </si>
  <si>
    <t>Shankar</t>
  </si>
  <si>
    <t>Rajesh</t>
  </si>
  <si>
    <t>Mahesh</t>
  </si>
  <si>
    <t>Hemaraj</t>
  </si>
  <si>
    <t>Nagaraj</t>
  </si>
  <si>
    <t>Anderson</t>
  </si>
  <si>
    <t>Peter</t>
  </si>
  <si>
    <t>MGTI Technical(A Professional Training Center)</t>
  </si>
  <si>
    <t>List OF SEC.1</t>
  </si>
  <si>
    <t>List OF SEC. 2</t>
  </si>
  <si>
    <t>Student ID</t>
  </si>
  <si>
    <t>Name</t>
  </si>
  <si>
    <t>Subject</t>
  </si>
  <si>
    <t>S01</t>
  </si>
  <si>
    <t>Amit</t>
  </si>
  <si>
    <t>Tally</t>
  </si>
  <si>
    <t>S02</t>
  </si>
  <si>
    <t>Java</t>
  </si>
  <si>
    <t>S03</t>
  </si>
  <si>
    <t>Rakesh</t>
  </si>
  <si>
    <t>S04</t>
  </si>
  <si>
    <t>C++</t>
  </si>
  <si>
    <t>S05</t>
  </si>
  <si>
    <t>S06</t>
  </si>
  <si>
    <t>Deepak</t>
  </si>
  <si>
    <t>S07</t>
  </si>
  <si>
    <t>Sunil</t>
  </si>
  <si>
    <t>S08</t>
  </si>
  <si>
    <t>S09</t>
  </si>
  <si>
    <t>S10</t>
  </si>
  <si>
    <t>Neha</t>
  </si>
  <si>
    <t>Komal</t>
  </si>
  <si>
    <t>Rekha</t>
  </si>
  <si>
    <t>Udit</t>
  </si>
  <si>
    <t>Shivam</t>
  </si>
  <si>
    <t>Shital</t>
  </si>
  <si>
    <t>Kiran</t>
  </si>
  <si>
    <t xml:space="preserve"> Name</t>
  </si>
  <si>
    <t>Class</t>
  </si>
  <si>
    <r>
      <t>12</t>
    </r>
    <r>
      <rPr>
        <vertAlign val="superscript"/>
        <sz val="11"/>
        <color theme="1"/>
        <rFont val="Calibri"/>
        <family val="2"/>
        <scheme val="minor"/>
      </rPr>
      <t>th</t>
    </r>
  </si>
  <si>
    <t>Mock Test</t>
  </si>
  <si>
    <t>List Of Students</t>
  </si>
  <si>
    <t>Participated In Mock Test Exam</t>
  </si>
  <si>
    <t>T.Marks</t>
  </si>
  <si>
    <t>T. Marks</t>
  </si>
  <si>
    <t>Multiple V-Lookup By Single Way</t>
  </si>
  <si>
    <t>Compare Two Lists of Different Table</t>
  </si>
  <si>
    <t>Nested V-Lookup OR Double V-Lookup</t>
  </si>
  <si>
    <t>Hemant</t>
  </si>
  <si>
    <t>Mearge Multiple Tables Into a Single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</si>
</sst>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u/>
      <sz val="16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4"/>
      <color rgb="FFFF0000"/>
      <name val="Bookman Old Style"/>
      <family val="1"/>
    </font>
    <font>
      <b/>
      <sz val="11"/>
      <color rgb="FF000000"/>
      <name val="Bookman Old Style"/>
      <family val="1"/>
    </font>
    <font>
      <sz val="11"/>
      <color rgb="FF000000"/>
      <name val="Bookman Old Style"/>
      <family val="1"/>
    </font>
    <font>
      <b/>
      <sz val="11"/>
      <color theme="0" tint="-4.9989318521683403E-2"/>
      <name val="Bookman Old Style"/>
      <family val="1"/>
    </font>
    <font>
      <b/>
      <sz val="16"/>
      <color theme="1"/>
      <name val="Bookman Old Style"/>
      <family val="1"/>
    </font>
    <font>
      <b/>
      <sz val="18"/>
      <color theme="1"/>
      <name val="Bookman Old Style"/>
      <family val="1"/>
    </font>
    <font>
      <sz val="12"/>
      <color theme="1"/>
      <name val="Calibri"/>
      <family val="2"/>
      <scheme val="minor"/>
    </font>
    <font>
      <sz val="14"/>
      <color rgb="FF000000"/>
      <name val="Bookman Old Style"/>
      <family val="1"/>
    </font>
    <font>
      <sz val="14"/>
      <color theme="1"/>
      <name val="Calibri"/>
      <family val="2"/>
      <scheme val="minor"/>
    </font>
    <font>
      <sz val="14"/>
      <color theme="1"/>
      <name val="Bookman Old Style"/>
      <family val="1"/>
    </font>
    <font>
      <sz val="20"/>
      <color theme="1"/>
      <name val="Bookman Old Style"/>
      <family val="1"/>
    </font>
    <font>
      <sz val="2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theme="8"/>
      </left>
      <right style="thin">
        <color theme="9"/>
      </right>
      <top style="medium">
        <color theme="8"/>
      </top>
      <bottom style="medium">
        <color theme="8"/>
      </bottom>
      <diagonal/>
    </border>
    <border>
      <left style="thin">
        <color theme="9"/>
      </left>
      <right style="thin">
        <color theme="9"/>
      </right>
      <top style="medium">
        <color theme="8"/>
      </top>
      <bottom style="medium">
        <color theme="8"/>
      </bottom>
      <diagonal/>
    </border>
    <border>
      <left style="thin">
        <color theme="9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thin">
        <color theme="9"/>
      </right>
      <top/>
      <bottom style="medium">
        <color theme="8"/>
      </bottom>
      <diagonal/>
    </border>
    <border>
      <left style="thin">
        <color theme="9"/>
      </left>
      <right style="thin">
        <color theme="9"/>
      </right>
      <top/>
      <bottom style="medium">
        <color theme="8"/>
      </bottom>
      <diagonal/>
    </border>
    <border>
      <left style="thin">
        <color theme="9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10" fillId="0" borderId="0" xfId="0" applyFont="1"/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6" fillId="5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left"/>
    </xf>
    <xf numFmtId="0" fontId="18" fillId="6" borderId="17" xfId="0" applyFont="1" applyFill="1" applyBorder="1" applyAlignment="1">
      <alignment horizontal="center"/>
    </xf>
    <xf numFmtId="0" fontId="20" fillId="0" borderId="17" xfId="0" applyFont="1" applyBorder="1"/>
    <xf numFmtId="0" fontId="21" fillId="0" borderId="17" xfId="0" applyFont="1" applyBorder="1" applyAlignment="1">
      <alignment horizontal="center"/>
    </xf>
    <xf numFmtId="0" fontId="22" fillId="0" borderId="17" xfId="0" applyFont="1" applyBorder="1"/>
    <xf numFmtId="0" fontId="19" fillId="0" borderId="0" xfId="0" applyFont="1"/>
    <xf numFmtId="0" fontId="23" fillId="0" borderId="17" xfId="0" applyFont="1" applyBorder="1"/>
    <xf numFmtId="0" fontId="24" fillId="0" borderId="17" xfId="0" applyFont="1" applyBorder="1"/>
    <xf numFmtId="0" fontId="2" fillId="7" borderId="0" xfId="0" applyFont="1" applyFill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left" vertical="center"/>
    </xf>
    <xf numFmtId="0" fontId="24" fillId="0" borderId="17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vertical="center"/>
    </xf>
    <xf numFmtId="0" fontId="10" fillId="10" borderId="0" xfId="0" applyFont="1" applyFill="1" applyBorder="1"/>
    <xf numFmtId="0" fontId="12" fillId="1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</cellXfs>
  <cellStyles count="2">
    <cellStyle name="Normal" xfId="0" builtinId="0"/>
    <cellStyle name="Percent 2" xfId="1" xr:uid="{7BF32882-884F-4989-8CD3-68545B0787BF}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417D-3847-4EF9-8C4D-6E22CBBD5546}">
  <sheetPr>
    <tabColor rgb="FF0070C0"/>
  </sheetPr>
  <dimension ref="B1:O48"/>
  <sheetViews>
    <sheetView tabSelected="1" workbookViewId="0">
      <selection activeCell="P11" sqref="P11"/>
    </sheetView>
  </sheetViews>
  <sheetFormatPr defaultRowHeight="15" x14ac:dyDescent="0.25"/>
  <cols>
    <col min="4" max="4" width="12" customWidth="1"/>
    <col min="5" max="5" width="11.85546875" customWidth="1"/>
    <col min="6" max="6" width="13.28515625" customWidth="1"/>
    <col min="7" max="7" width="12.5703125" customWidth="1"/>
    <col min="12" max="12" width="11.42578125" customWidth="1"/>
    <col min="13" max="13" width="14.5703125" customWidth="1"/>
    <col min="14" max="14" width="19.140625" customWidth="1"/>
    <col min="15" max="15" width="20.5703125" customWidth="1"/>
  </cols>
  <sheetData>
    <row r="1" spans="2:15" s="60" customFormat="1" x14ac:dyDescent="0.25"/>
    <row r="2" spans="2:15" s="60" customFormat="1" ht="21.75" thickBot="1" x14ac:dyDescent="0.3">
      <c r="B2" s="62" t="s">
        <v>188</v>
      </c>
      <c r="C2" s="63"/>
      <c r="D2" s="63"/>
      <c r="E2" s="63"/>
      <c r="F2" s="63"/>
      <c r="G2" s="63"/>
      <c r="H2" s="63"/>
      <c r="I2" s="63"/>
      <c r="J2" s="63"/>
      <c r="K2" s="64"/>
      <c r="L2" s="61"/>
    </row>
    <row r="3" spans="2:15" s="60" customFormat="1" ht="15.75" x14ac:dyDescent="0.25">
      <c r="B3"/>
      <c r="C3"/>
      <c r="D3"/>
      <c r="E3"/>
      <c r="F3"/>
      <c r="G3"/>
      <c r="H3"/>
      <c r="I3"/>
      <c r="J3"/>
      <c r="K3"/>
      <c r="N3" s="17" t="s">
        <v>65</v>
      </c>
    </row>
    <row r="4" spans="2:15" s="60" customFormat="1" ht="20.25" x14ac:dyDescent="0.25">
      <c r="B4"/>
      <c r="C4" s="65" t="s">
        <v>102</v>
      </c>
      <c r="D4" s="66"/>
      <c r="E4"/>
      <c r="F4" s="65" t="s">
        <v>103</v>
      </c>
      <c r="G4" s="66"/>
      <c r="H4"/>
      <c r="I4" s="65" t="s">
        <v>104</v>
      </c>
      <c r="J4" s="66"/>
      <c r="K4"/>
      <c r="L4" s="42"/>
      <c r="M4" s="42"/>
    </row>
    <row r="5" spans="2:15" s="60" customFormat="1" x14ac:dyDescent="0.25">
      <c r="B5"/>
      <c r="C5" s="11" t="s">
        <v>105</v>
      </c>
      <c r="D5" s="11" t="s">
        <v>106</v>
      </c>
      <c r="E5"/>
      <c r="F5" s="11" t="s">
        <v>105</v>
      </c>
      <c r="G5" s="11" t="s">
        <v>5</v>
      </c>
      <c r="H5"/>
      <c r="I5" s="12" t="s">
        <v>105</v>
      </c>
      <c r="J5" s="12" t="s">
        <v>6</v>
      </c>
      <c r="K5"/>
      <c r="L5" s="11" t="s">
        <v>105</v>
      </c>
      <c r="M5" s="11" t="s">
        <v>106</v>
      </c>
      <c r="N5" s="12" t="s">
        <v>5</v>
      </c>
      <c r="O5" s="12" t="s">
        <v>6</v>
      </c>
    </row>
    <row r="6" spans="2:15" s="60" customFormat="1" x14ac:dyDescent="0.25">
      <c r="B6"/>
      <c r="C6" s="13" t="s">
        <v>107</v>
      </c>
      <c r="D6" s="13" t="s">
        <v>108</v>
      </c>
      <c r="E6"/>
      <c r="F6" s="13" t="s">
        <v>107</v>
      </c>
      <c r="G6" s="13" t="s">
        <v>11</v>
      </c>
      <c r="H6"/>
      <c r="I6" s="14" t="s">
        <v>107</v>
      </c>
      <c r="J6" s="14">
        <v>92671</v>
      </c>
      <c r="K6"/>
      <c r="L6" s="13" t="s">
        <v>107</v>
      </c>
      <c r="M6" s="16" t="s">
        <v>108</v>
      </c>
      <c r="N6" s="69" t="str">
        <f>VLOOKUP(L6,$F$5:$G$25,2,FALSE)</f>
        <v>Sales</v>
      </c>
      <c r="O6" s="69">
        <f>VLOOKUP(L6,Table,2,FALSE)</f>
        <v>92671</v>
      </c>
    </row>
    <row r="7" spans="2:15" ht="21" customHeight="1" x14ac:dyDescent="0.25">
      <c r="C7" s="13" t="s">
        <v>109</v>
      </c>
      <c r="D7" s="14" t="s">
        <v>110</v>
      </c>
      <c r="F7" s="13" t="s">
        <v>109</v>
      </c>
      <c r="G7" s="14" t="s">
        <v>111</v>
      </c>
      <c r="I7" s="14" t="s">
        <v>109</v>
      </c>
      <c r="J7" s="14">
        <v>84120</v>
      </c>
      <c r="L7" s="13" t="s">
        <v>109</v>
      </c>
      <c r="M7" s="67" t="s">
        <v>110</v>
      </c>
      <c r="N7" s="69" t="str">
        <f t="shared" ref="N7:N25" si="0">VLOOKUP(L7,$F$5:$G$25,2,FALSE)</f>
        <v>Operations</v>
      </c>
      <c r="O7" s="69">
        <f>VLOOKUP(L7,Table,2,FALSE)</f>
        <v>84120</v>
      </c>
    </row>
    <row r="8" spans="2:15" x14ac:dyDescent="0.25">
      <c r="C8" s="13" t="s">
        <v>112</v>
      </c>
      <c r="D8" s="14" t="s">
        <v>113</v>
      </c>
      <c r="F8" s="13" t="s">
        <v>112</v>
      </c>
      <c r="G8" s="14" t="s">
        <v>83</v>
      </c>
      <c r="I8" s="14" t="s">
        <v>112</v>
      </c>
      <c r="J8" s="14">
        <v>50793</v>
      </c>
      <c r="L8" s="13" t="s">
        <v>112</v>
      </c>
      <c r="M8" s="67" t="s">
        <v>113</v>
      </c>
      <c r="N8" s="69" t="str">
        <f t="shared" si="0"/>
        <v>Marketing</v>
      </c>
      <c r="O8" s="69">
        <f>VLOOKUP(L8,Table,2,FALSE)</f>
        <v>50793</v>
      </c>
    </row>
    <row r="9" spans="2:15" x14ac:dyDescent="0.25">
      <c r="C9" s="13" t="s">
        <v>114</v>
      </c>
      <c r="D9" s="14" t="s">
        <v>115</v>
      </c>
      <c r="F9" s="14" t="s">
        <v>116</v>
      </c>
      <c r="G9" s="14" t="s">
        <v>83</v>
      </c>
      <c r="I9" s="14" t="s">
        <v>114</v>
      </c>
      <c r="J9" s="14">
        <v>77833</v>
      </c>
      <c r="L9" s="13" t="s">
        <v>114</v>
      </c>
      <c r="M9" s="67" t="s">
        <v>115</v>
      </c>
      <c r="N9" s="69" t="str">
        <f t="shared" si="0"/>
        <v>HR</v>
      </c>
      <c r="O9" s="69">
        <f>VLOOKUP(L9,Table,2,FALSE)</f>
        <v>77833</v>
      </c>
    </row>
    <row r="10" spans="2:15" x14ac:dyDescent="0.25">
      <c r="C10" s="13" t="s">
        <v>117</v>
      </c>
      <c r="D10" s="14" t="s">
        <v>118</v>
      </c>
      <c r="F10" s="14" t="s">
        <v>119</v>
      </c>
      <c r="G10" s="14" t="s">
        <v>11</v>
      </c>
      <c r="I10" s="14" t="s">
        <v>117</v>
      </c>
      <c r="J10" s="14">
        <v>58914</v>
      </c>
      <c r="L10" s="13" t="s">
        <v>117</v>
      </c>
      <c r="M10" s="67" t="s">
        <v>118</v>
      </c>
      <c r="N10" s="69" t="str">
        <f t="shared" si="0"/>
        <v>Finance</v>
      </c>
      <c r="O10" s="69">
        <f>VLOOKUP(L10,Table,2,FALSE)</f>
        <v>58914</v>
      </c>
    </row>
    <row r="11" spans="2:15" x14ac:dyDescent="0.25">
      <c r="C11" s="13" t="s">
        <v>120</v>
      </c>
      <c r="D11" s="14" t="s">
        <v>121</v>
      </c>
      <c r="F11" s="14" t="s">
        <v>122</v>
      </c>
      <c r="G11" s="14" t="s">
        <v>93</v>
      </c>
      <c r="I11" s="14" t="s">
        <v>120</v>
      </c>
      <c r="J11" s="14">
        <v>51096</v>
      </c>
      <c r="L11" s="13" t="s">
        <v>120</v>
      </c>
      <c r="M11" s="67" t="s">
        <v>121</v>
      </c>
      <c r="N11" s="69" t="str">
        <f t="shared" si="0"/>
        <v>IT</v>
      </c>
      <c r="O11" s="69">
        <f>VLOOKUP(L11,Table,2,FALSE)</f>
        <v>51096</v>
      </c>
    </row>
    <row r="12" spans="2:15" x14ac:dyDescent="0.25">
      <c r="C12" s="13" t="s">
        <v>123</v>
      </c>
      <c r="D12" s="14" t="s">
        <v>86</v>
      </c>
      <c r="F12" s="14" t="s">
        <v>124</v>
      </c>
      <c r="G12" s="14" t="s">
        <v>111</v>
      </c>
      <c r="I12" s="14" t="s">
        <v>122</v>
      </c>
      <c r="J12" s="14">
        <v>88965</v>
      </c>
      <c r="L12" s="13" t="s">
        <v>123</v>
      </c>
      <c r="M12" s="67" t="s">
        <v>86</v>
      </c>
      <c r="N12" s="69" t="str">
        <f t="shared" si="0"/>
        <v>Marketing</v>
      </c>
      <c r="O12" s="69">
        <f>VLOOKUP(L12,Table,2,FALSE)</f>
        <v>83735</v>
      </c>
    </row>
    <row r="13" spans="2:15" x14ac:dyDescent="0.25">
      <c r="C13" s="13" t="s">
        <v>125</v>
      </c>
      <c r="D13" s="14" t="s">
        <v>126</v>
      </c>
      <c r="F13" s="14" t="s">
        <v>127</v>
      </c>
      <c r="G13" s="14" t="s">
        <v>11</v>
      </c>
      <c r="I13" s="14" t="s">
        <v>124</v>
      </c>
      <c r="J13" s="14">
        <v>63288</v>
      </c>
      <c r="L13" s="13" t="s">
        <v>125</v>
      </c>
      <c r="M13" s="67" t="s">
        <v>126</v>
      </c>
      <c r="N13" s="69" t="str">
        <f t="shared" si="0"/>
        <v>IT</v>
      </c>
      <c r="O13" s="69">
        <f>VLOOKUP(L13,Table,2,FALSE)</f>
        <v>74418</v>
      </c>
    </row>
    <row r="14" spans="2:15" x14ac:dyDescent="0.25">
      <c r="C14" s="13" t="s">
        <v>128</v>
      </c>
      <c r="D14" s="14" t="s">
        <v>129</v>
      </c>
      <c r="F14" s="14" t="s">
        <v>130</v>
      </c>
      <c r="G14" s="14" t="s">
        <v>11</v>
      </c>
      <c r="I14" s="14" t="s">
        <v>127</v>
      </c>
      <c r="J14" s="14">
        <v>45742</v>
      </c>
      <c r="L14" s="13" t="s">
        <v>128</v>
      </c>
      <c r="M14" s="67" t="s">
        <v>129</v>
      </c>
      <c r="N14" s="69" t="str">
        <f t="shared" si="0"/>
        <v>Sales</v>
      </c>
      <c r="O14" s="69">
        <f>VLOOKUP(L14,Table,2,FALSE)</f>
        <v>51366</v>
      </c>
    </row>
    <row r="15" spans="2:15" x14ac:dyDescent="0.25">
      <c r="C15" s="13" t="s">
        <v>131</v>
      </c>
      <c r="D15" s="14" t="s">
        <v>132</v>
      </c>
      <c r="F15" s="14" t="s">
        <v>114</v>
      </c>
      <c r="G15" s="14" t="s">
        <v>133</v>
      </c>
      <c r="I15" s="14" t="s">
        <v>134</v>
      </c>
      <c r="J15" s="14">
        <v>88354</v>
      </c>
      <c r="L15" s="13" t="s">
        <v>131</v>
      </c>
      <c r="M15" s="67" t="s">
        <v>132</v>
      </c>
      <c r="N15" s="69" t="str">
        <f t="shared" si="0"/>
        <v>Finance</v>
      </c>
      <c r="O15" s="69">
        <f>VLOOKUP(L15,Table,2,FALSE)</f>
        <v>54600</v>
      </c>
    </row>
    <row r="16" spans="2:15" x14ac:dyDescent="0.25">
      <c r="C16" s="13" t="s">
        <v>135</v>
      </c>
      <c r="D16" s="15" t="s">
        <v>136</v>
      </c>
      <c r="F16" s="14" t="s">
        <v>117</v>
      </c>
      <c r="G16" s="14" t="s">
        <v>30</v>
      </c>
      <c r="I16" s="14" t="s">
        <v>137</v>
      </c>
      <c r="J16" s="14">
        <v>78641</v>
      </c>
      <c r="L16" s="13" t="s">
        <v>135</v>
      </c>
      <c r="M16" s="68" t="s">
        <v>136</v>
      </c>
      <c r="N16" s="69" t="str">
        <f t="shared" si="0"/>
        <v>Operations</v>
      </c>
      <c r="O16" s="69">
        <f>VLOOKUP(L16,Table,2,FALSE)</f>
        <v>93509</v>
      </c>
    </row>
    <row r="17" spans="3:15" x14ac:dyDescent="0.25">
      <c r="C17" s="16" t="s">
        <v>138</v>
      </c>
      <c r="D17" s="14" t="s">
        <v>139</v>
      </c>
      <c r="F17" s="14" t="s">
        <v>120</v>
      </c>
      <c r="G17" s="14" t="s">
        <v>93</v>
      </c>
      <c r="I17" s="14" t="s">
        <v>130</v>
      </c>
      <c r="J17" s="14">
        <v>61678</v>
      </c>
      <c r="L17" s="16" t="s">
        <v>138</v>
      </c>
      <c r="M17" s="67" t="s">
        <v>139</v>
      </c>
      <c r="N17" s="69" t="str">
        <f t="shared" si="0"/>
        <v>Finance</v>
      </c>
      <c r="O17" s="69">
        <f>VLOOKUP(L17,Table,2,FALSE)</f>
        <v>80105</v>
      </c>
    </row>
    <row r="18" spans="3:15" x14ac:dyDescent="0.25">
      <c r="C18" s="13" t="s">
        <v>116</v>
      </c>
      <c r="D18" s="13" t="s">
        <v>140</v>
      </c>
      <c r="F18" s="14" t="s">
        <v>134</v>
      </c>
      <c r="G18" s="14" t="s">
        <v>83</v>
      </c>
      <c r="I18" s="14" t="s">
        <v>123</v>
      </c>
      <c r="J18" s="14">
        <v>83735</v>
      </c>
      <c r="L18" s="13" t="s">
        <v>116</v>
      </c>
      <c r="M18" s="16" t="s">
        <v>140</v>
      </c>
      <c r="N18" s="69" t="str">
        <f t="shared" si="0"/>
        <v>Marketing</v>
      </c>
      <c r="O18" s="69">
        <f>VLOOKUP(L18,Table,2,FALSE)</f>
        <v>60802</v>
      </c>
    </row>
    <row r="19" spans="3:15" x14ac:dyDescent="0.25">
      <c r="C19" s="13" t="s">
        <v>119</v>
      </c>
      <c r="D19" s="14" t="s">
        <v>141</v>
      </c>
      <c r="F19" s="14" t="s">
        <v>137</v>
      </c>
      <c r="G19" s="14" t="s">
        <v>83</v>
      </c>
      <c r="I19" s="14" t="s">
        <v>125</v>
      </c>
      <c r="J19" s="14">
        <v>74418</v>
      </c>
      <c r="L19" s="13" t="s">
        <v>119</v>
      </c>
      <c r="M19" s="67" t="s">
        <v>141</v>
      </c>
      <c r="N19" s="69" t="str">
        <f t="shared" si="0"/>
        <v>Sales</v>
      </c>
      <c r="O19" s="69">
        <f>VLOOKUP(L19,Table,2,FALSE)</f>
        <v>76260</v>
      </c>
    </row>
    <row r="20" spans="3:15" x14ac:dyDescent="0.25">
      <c r="C20" s="13" t="s">
        <v>122</v>
      </c>
      <c r="D20" s="14" t="s">
        <v>142</v>
      </c>
      <c r="F20" s="14" t="s">
        <v>123</v>
      </c>
      <c r="G20" s="14" t="s">
        <v>83</v>
      </c>
      <c r="I20" s="14" t="s">
        <v>128</v>
      </c>
      <c r="J20" s="14">
        <v>51366</v>
      </c>
      <c r="L20" s="13" t="s">
        <v>122</v>
      </c>
      <c r="M20" s="67" t="s">
        <v>142</v>
      </c>
      <c r="N20" s="69" t="str">
        <f t="shared" si="0"/>
        <v>IT</v>
      </c>
      <c r="O20" s="69">
        <f>VLOOKUP(L20,Table,2,FALSE)</f>
        <v>88965</v>
      </c>
    </row>
    <row r="21" spans="3:15" x14ac:dyDescent="0.25">
      <c r="C21" s="13" t="s">
        <v>124</v>
      </c>
      <c r="D21" s="14" t="s">
        <v>143</v>
      </c>
      <c r="F21" s="14" t="s">
        <v>125</v>
      </c>
      <c r="G21" s="14" t="s">
        <v>93</v>
      </c>
      <c r="I21" s="14" t="s">
        <v>131</v>
      </c>
      <c r="J21" s="14">
        <v>54600</v>
      </c>
      <c r="L21" s="13" t="s">
        <v>124</v>
      </c>
      <c r="M21" s="67" t="s">
        <v>143</v>
      </c>
      <c r="N21" s="69" t="str">
        <f t="shared" si="0"/>
        <v>Operations</v>
      </c>
      <c r="O21" s="69">
        <f>VLOOKUP(L21,Table,2,FALSE)</f>
        <v>63288</v>
      </c>
    </row>
    <row r="22" spans="3:15" x14ac:dyDescent="0.25">
      <c r="C22" s="13" t="s">
        <v>127</v>
      </c>
      <c r="D22" s="14" t="s">
        <v>88</v>
      </c>
      <c r="F22" s="14" t="s">
        <v>128</v>
      </c>
      <c r="G22" s="14" t="s">
        <v>11</v>
      </c>
      <c r="I22" s="14" t="s">
        <v>135</v>
      </c>
      <c r="J22" s="14">
        <v>93509</v>
      </c>
      <c r="L22" s="13" t="s">
        <v>127</v>
      </c>
      <c r="M22" s="67" t="s">
        <v>88</v>
      </c>
      <c r="N22" s="69" t="str">
        <f t="shared" si="0"/>
        <v>Sales</v>
      </c>
      <c r="O22" s="69">
        <f>VLOOKUP(L22,Table,2,FALSE)</f>
        <v>45742</v>
      </c>
    </row>
    <row r="23" spans="3:15" x14ac:dyDescent="0.25">
      <c r="C23" s="13" t="s">
        <v>134</v>
      </c>
      <c r="D23" s="14" t="s">
        <v>87</v>
      </c>
      <c r="F23" s="14" t="s">
        <v>131</v>
      </c>
      <c r="G23" s="14" t="s">
        <v>30</v>
      </c>
      <c r="I23" s="14" t="s">
        <v>138</v>
      </c>
      <c r="J23" s="14">
        <v>80105</v>
      </c>
      <c r="L23" s="13" t="s">
        <v>134</v>
      </c>
      <c r="M23" s="67" t="s">
        <v>87</v>
      </c>
      <c r="N23" s="69" t="str">
        <f t="shared" si="0"/>
        <v>Marketing</v>
      </c>
      <c r="O23" s="69">
        <f>VLOOKUP(L23,Table,2,FALSE)</f>
        <v>88354</v>
      </c>
    </row>
    <row r="24" spans="3:15" x14ac:dyDescent="0.25">
      <c r="C24" s="13" t="s">
        <v>137</v>
      </c>
      <c r="D24" s="14" t="s">
        <v>144</v>
      </c>
      <c r="F24" s="14" t="s">
        <v>135</v>
      </c>
      <c r="G24" s="14" t="s">
        <v>111</v>
      </c>
      <c r="I24" s="14" t="s">
        <v>116</v>
      </c>
      <c r="J24" s="14">
        <v>60802</v>
      </c>
      <c r="L24" s="13" t="s">
        <v>137</v>
      </c>
      <c r="M24" s="67" t="s">
        <v>144</v>
      </c>
      <c r="N24" s="69" t="str">
        <f t="shared" si="0"/>
        <v>Marketing</v>
      </c>
      <c r="O24" s="69">
        <f>VLOOKUP(L24,Table,2,FALSE)</f>
        <v>78641</v>
      </c>
    </row>
    <row r="25" spans="3:15" x14ac:dyDescent="0.25">
      <c r="C25" s="13" t="s">
        <v>130</v>
      </c>
      <c r="D25" s="14" t="s">
        <v>145</v>
      </c>
      <c r="F25" s="14" t="s">
        <v>138</v>
      </c>
      <c r="G25" s="14" t="s">
        <v>30</v>
      </c>
      <c r="I25" s="14" t="s">
        <v>119</v>
      </c>
      <c r="J25" s="14">
        <v>76260</v>
      </c>
      <c r="L25" s="13" t="s">
        <v>130</v>
      </c>
      <c r="M25" s="67" t="s">
        <v>145</v>
      </c>
      <c r="N25" s="69" t="str">
        <f t="shared" si="0"/>
        <v>Sales</v>
      </c>
      <c r="O25" s="69">
        <f>VLOOKUP(L25,Table,2,FALSE)</f>
        <v>61678</v>
      </c>
    </row>
    <row r="27" spans="3:15" ht="15.75" x14ac:dyDescent="0.25">
      <c r="D27" s="60"/>
      <c r="E27" s="72"/>
      <c r="F27" s="60"/>
      <c r="G27" s="60"/>
    </row>
    <row r="28" spans="3:15" x14ac:dyDescent="0.25">
      <c r="D28" s="70"/>
      <c r="E28" s="70"/>
      <c r="F28" s="70"/>
      <c r="G28" s="70"/>
    </row>
    <row r="29" spans="3:15" x14ac:dyDescent="0.25">
      <c r="D29" s="71"/>
      <c r="E29" s="71"/>
      <c r="F29" s="71"/>
      <c r="G29" s="71"/>
    </row>
    <row r="30" spans="3:15" x14ac:dyDescent="0.25">
      <c r="D30" s="71"/>
      <c r="E30" s="71"/>
      <c r="F30" s="71"/>
      <c r="G30" s="71"/>
    </row>
    <row r="31" spans="3:15" x14ac:dyDescent="0.25">
      <c r="D31" s="71"/>
      <c r="E31" s="71"/>
      <c r="F31" s="71"/>
      <c r="G31" s="71"/>
    </row>
    <row r="32" spans="3:15" x14ac:dyDescent="0.25">
      <c r="D32" s="71"/>
      <c r="E32" s="71"/>
      <c r="F32" s="71"/>
      <c r="G32" s="71"/>
    </row>
    <row r="33" spans="4:7" x14ac:dyDescent="0.25">
      <c r="D33" s="71"/>
      <c r="E33" s="71"/>
      <c r="F33" s="71"/>
      <c r="G33" s="71"/>
    </row>
    <row r="34" spans="4:7" x14ac:dyDescent="0.25">
      <c r="D34" s="71"/>
      <c r="E34" s="71"/>
      <c r="F34" s="71"/>
      <c r="G34" s="71"/>
    </row>
    <row r="35" spans="4:7" x14ac:dyDescent="0.25">
      <c r="D35" s="71"/>
      <c r="E35" s="71"/>
      <c r="F35" s="71"/>
      <c r="G35" s="71"/>
    </row>
    <row r="36" spans="4:7" x14ac:dyDescent="0.25">
      <c r="D36" s="71"/>
      <c r="E36" s="71"/>
      <c r="F36" s="71"/>
      <c r="G36" s="71"/>
    </row>
    <row r="37" spans="4:7" x14ac:dyDescent="0.25">
      <c r="D37" s="71"/>
      <c r="E37" s="71"/>
      <c r="F37" s="71"/>
      <c r="G37" s="71"/>
    </row>
    <row r="38" spans="4:7" x14ac:dyDescent="0.25">
      <c r="D38" s="71"/>
      <c r="E38" s="71"/>
      <c r="F38" s="71"/>
      <c r="G38" s="71"/>
    </row>
    <row r="39" spans="4:7" x14ac:dyDescent="0.25">
      <c r="D39" s="71"/>
      <c r="E39" s="71"/>
      <c r="F39" s="71"/>
      <c r="G39" s="71"/>
    </row>
    <row r="40" spans="4:7" x14ac:dyDescent="0.25">
      <c r="D40" s="71"/>
      <c r="E40" s="71"/>
      <c r="F40" s="71"/>
      <c r="G40" s="71"/>
    </row>
    <row r="41" spans="4:7" x14ac:dyDescent="0.25">
      <c r="D41" s="71"/>
      <c r="E41" s="71"/>
      <c r="F41" s="71"/>
      <c r="G41" s="71"/>
    </row>
    <row r="42" spans="4:7" x14ac:dyDescent="0.25">
      <c r="D42" s="71"/>
      <c r="E42" s="71"/>
      <c r="F42" s="71"/>
      <c r="G42" s="71"/>
    </row>
    <row r="43" spans="4:7" x14ac:dyDescent="0.25">
      <c r="D43" s="71"/>
      <c r="E43" s="71"/>
      <c r="F43" s="71"/>
      <c r="G43" s="71"/>
    </row>
    <row r="44" spans="4:7" x14ac:dyDescent="0.25">
      <c r="D44" s="71"/>
      <c r="E44" s="71"/>
      <c r="F44" s="71"/>
      <c r="G44" s="71"/>
    </row>
    <row r="45" spans="4:7" x14ac:dyDescent="0.25">
      <c r="D45" s="71"/>
      <c r="E45" s="71"/>
      <c r="F45" s="71"/>
      <c r="G45" s="71"/>
    </row>
    <row r="46" spans="4:7" x14ac:dyDescent="0.25">
      <c r="D46" s="71"/>
      <c r="E46" s="71"/>
      <c r="F46" s="71"/>
      <c r="G46" s="71"/>
    </row>
    <row r="47" spans="4:7" x14ac:dyDescent="0.25">
      <c r="D47" s="71"/>
      <c r="E47" s="71"/>
      <c r="F47" s="71"/>
      <c r="G47" s="71"/>
    </row>
    <row r="48" spans="4:7" x14ac:dyDescent="0.25">
      <c r="D48" s="71"/>
      <c r="E48" s="71"/>
      <c r="F48" s="71"/>
      <c r="G48" s="71"/>
    </row>
  </sheetData>
  <sortState xmlns:xlrd2="http://schemas.microsoft.com/office/spreadsheetml/2017/richdata2" ref="L6:M25">
    <sortCondition ref="L9:L25"/>
  </sortState>
  <mergeCells count="4">
    <mergeCell ref="I4:J4"/>
    <mergeCell ref="C4:D4"/>
    <mergeCell ref="F4:G4"/>
    <mergeCell ref="B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C543-23A8-4B28-92AE-F74BD4471E4B}">
  <sheetPr>
    <tabColor theme="9"/>
  </sheetPr>
  <dimension ref="C2:R21"/>
  <sheetViews>
    <sheetView topLeftCell="A5" workbookViewId="0">
      <selection activeCell="I9" sqref="I9"/>
    </sheetView>
  </sheetViews>
  <sheetFormatPr defaultRowHeight="15" x14ac:dyDescent="0.25"/>
  <cols>
    <col min="1" max="2" width="9.140625" style="18"/>
    <col min="3" max="3" width="11.7109375" style="18" customWidth="1"/>
    <col min="4" max="4" width="14.140625" style="18" customWidth="1"/>
    <col min="5" max="5" width="16.140625" style="18" customWidth="1"/>
    <col min="6" max="6" width="16.7109375" style="18" customWidth="1"/>
    <col min="7" max="7" width="22.5703125" style="18" customWidth="1"/>
    <col min="8" max="8" width="13.28515625" style="18" customWidth="1"/>
    <col min="9" max="9" width="17.7109375" style="18" customWidth="1"/>
    <col min="10" max="10" width="13.7109375" style="18" customWidth="1"/>
    <col min="11" max="11" width="17" style="18" customWidth="1"/>
    <col min="12" max="12" width="15.5703125" style="18" customWidth="1"/>
    <col min="13" max="16384" width="9.140625" style="18"/>
  </cols>
  <sheetData>
    <row r="2" spans="3:18" ht="20.25" x14ac:dyDescent="0.25"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3:18" x14ac:dyDescent="0.25"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3:18" ht="18" x14ac:dyDescent="0.25">
      <c r="C4" s="58"/>
      <c r="D4" s="58"/>
      <c r="E4" s="58"/>
      <c r="F4" s="59"/>
      <c r="G4" s="59"/>
      <c r="H4" s="58"/>
      <c r="I4" s="58"/>
      <c r="J4" s="58"/>
      <c r="K4" s="58"/>
      <c r="L4" s="58"/>
    </row>
    <row r="5" spans="3:18" ht="18" x14ac:dyDescent="0.25">
      <c r="C5" s="58"/>
      <c r="D5" s="58"/>
      <c r="E5" s="58"/>
      <c r="F5" s="44"/>
      <c r="G5" s="44"/>
      <c r="H5" s="58"/>
      <c r="I5" s="58"/>
      <c r="J5" s="58"/>
      <c r="K5" s="58"/>
      <c r="L5" s="58"/>
    </row>
    <row r="6" spans="3:18" ht="21" thickBot="1" x14ac:dyDescent="0.3">
      <c r="C6" s="54" t="s">
        <v>184</v>
      </c>
      <c r="D6" s="55"/>
      <c r="E6" s="55"/>
      <c r="F6" s="55"/>
      <c r="G6" s="55"/>
      <c r="H6" s="55"/>
      <c r="I6" s="55"/>
      <c r="J6" s="55"/>
      <c r="K6" s="55"/>
      <c r="L6" s="56"/>
      <c r="M6"/>
    </row>
    <row r="7" spans="3:18" ht="17.25" customHeight="1" x14ac:dyDescent="0.25">
      <c r="D7"/>
      <c r="E7"/>
      <c r="F7"/>
      <c r="G7"/>
      <c r="H7"/>
      <c r="I7"/>
      <c r="J7"/>
      <c r="M7"/>
    </row>
    <row r="8" spans="3:18" ht="21" customHeight="1" x14ac:dyDescent="0.25">
      <c r="D8" s="18">
        <f>COLUMN(D12)-2</f>
        <v>2</v>
      </c>
      <c r="H8" s="43" t="s">
        <v>74</v>
      </c>
      <c r="I8" s="43" t="s">
        <v>4</v>
      </c>
      <c r="J8" s="43" t="s">
        <v>75</v>
      </c>
      <c r="K8" s="43" t="s">
        <v>76</v>
      </c>
      <c r="L8" s="43" t="s">
        <v>77</v>
      </c>
      <c r="M8"/>
    </row>
    <row r="9" spans="3:18" ht="22.5" customHeight="1" x14ac:dyDescent="0.25">
      <c r="D9"/>
      <c r="E9"/>
      <c r="F9"/>
      <c r="G9"/>
      <c r="H9" s="52">
        <v>101</v>
      </c>
      <c r="I9" s="53" t="str">
        <f>VLOOKUP($H$9,$C$11:$G$21,COLUMN(D12)-2,FALSE)</f>
        <v>Donald</v>
      </c>
      <c r="J9" s="53" t="str">
        <f t="shared" ref="J9:L9" si="0">VLOOKUP($H$9,$C$11:$G$21,COLUMN(E12)-2,FALSE)</f>
        <v>Patrick</v>
      </c>
      <c r="K9" s="53" t="str">
        <f t="shared" si="0"/>
        <v>Finance</v>
      </c>
      <c r="L9" s="53" t="str">
        <f t="shared" si="0"/>
        <v>Banglore</v>
      </c>
      <c r="M9"/>
    </row>
    <row r="10" spans="3:18" x14ac:dyDescent="0.25">
      <c r="D10"/>
      <c r="E10"/>
      <c r="F10"/>
      <c r="G10"/>
      <c r="H10"/>
      <c r="I10"/>
      <c r="J10"/>
      <c r="K10"/>
      <c r="L10"/>
      <c r="M10"/>
    </row>
    <row r="11" spans="3:18" ht="22.5" customHeight="1" x14ac:dyDescent="0.25">
      <c r="C11" s="25" t="s">
        <v>74</v>
      </c>
      <c r="D11" s="25" t="s">
        <v>4</v>
      </c>
      <c r="E11" s="25" t="s">
        <v>75</v>
      </c>
      <c r="F11" s="25" t="s">
        <v>76</v>
      </c>
      <c r="G11" s="25" t="s">
        <v>77</v>
      </c>
      <c r="H11"/>
      <c r="I11"/>
      <c r="J11"/>
    </row>
    <row r="12" spans="3:18" x14ac:dyDescent="0.25">
      <c r="C12" s="26">
        <v>101</v>
      </c>
      <c r="D12" s="27" t="s">
        <v>78</v>
      </c>
      <c r="E12" s="27" t="s">
        <v>79</v>
      </c>
      <c r="F12" s="27" t="s">
        <v>30</v>
      </c>
      <c r="G12" s="27" t="s">
        <v>80</v>
      </c>
    </row>
    <row r="13" spans="3:18" x14ac:dyDescent="0.25">
      <c r="C13" s="26">
        <v>102</v>
      </c>
      <c r="D13" s="27" t="s">
        <v>81</v>
      </c>
      <c r="E13" s="27" t="s">
        <v>82</v>
      </c>
      <c r="F13" s="27" t="s">
        <v>83</v>
      </c>
      <c r="G13" s="27" t="s">
        <v>84</v>
      </c>
    </row>
    <row r="14" spans="3:18" x14ac:dyDescent="0.25">
      <c r="C14" s="26">
        <v>103</v>
      </c>
      <c r="D14" s="27" t="s">
        <v>85</v>
      </c>
      <c r="E14" s="27" t="s">
        <v>86</v>
      </c>
      <c r="F14" s="27" t="s">
        <v>30</v>
      </c>
      <c r="G14" s="27" t="s">
        <v>84</v>
      </c>
    </row>
    <row r="15" spans="3:18" x14ac:dyDescent="0.25">
      <c r="C15" s="26">
        <v>104</v>
      </c>
      <c r="D15" s="27" t="s">
        <v>87</v>
      </c>
      <c r="E15" s="27" t="s">
        <v>88</v>
      </c>
      <c r="F15" s="27" t="s">
        <v>83</v>
      </c>
      <c r="G15" s="27" t="s">
        <v>89</v>
      </c>
    </row>
    <row r="16" spans="3:18" ht="20.25" x14ac:dyDescent="0.25">
      <c r="C16" s="26">
        <v>105</v>
      </c>
      <c r="D16" s="27" t="s">
        <v>85</v>
      </c>
      <c r="E16" s="27" t="s">
        <v>90</v>
      </c>
      <c r="F16" s="27" t="s">
        <v>83</v>
      </c>
      <c r="G16" s="27" t="s">
        <v>80</v>
      </c>
      <c r="K16" s="42"/>
      <c r="L16" s="42"/>
      <c r="M16" s="42"/>
      <c r="N16" s="42"/>
      <c r="O16" s="42"/>
      <c r="P16" s="42"/>
      <c r="Q16" s="42"/>
      <c r="R16" s="42"/>
    </row>
    <row r="17" spans="3:10" ht="20.25" x14ac:dyDescent="0.25">
      <c r="C17" s="26">
        <v>106</v>
      </c>
      <c r="D17" s="27" t="s">
        <v>91</v>
      </c>
      <c r="E17" s="27" t="s">
        <v>92</v>
      </c>
      <c r="F17" s="27" t="s">
        <v>93</v>
      </c>
      <c r="G17" s="27" t="s">
        <v>89</v>
      </c>
      <c r="I17" s="42"/>
      <c r="J17" s="42"/>
    </row>
    <row r="18" spans="3:10" x14ac:dyDescent="0.25">
      <c r="C18" s="26">
        <v>107</v>
      </c>
      <c r="D18" s="27" t="s">
        <v>94</v>
      </c>
      <c r="E18" s="27" t="s">
        <v>95</v>
      </c>
      <c r="F18" s="27" t="s">
        <v>30</v>
      </c>
      <c r="G18" s="27" t="s">
        <v>84</v>
      </c>
    </row>
    <row r="19" spans="3:10" x14ac:dyDescent="0.25">
      <c r="C19" s="26">
        <v>108</v>
      </c>
      <c r="D19" s="27" t="s">
        <v>96</v>
      </c>
      <c r="E19" s="27" t="s">
        <v>97</v>
      </c>
      <c r="F19" s="27" t="s">
        <v>83</v>
      </c>
      <c r="G19" s="27" t="s">
        <v>80</v>
      </c>
    </row>
    <row r="20" spans="3:10" x14ac:dyDescent="0.25">
      <c r="C20" s="26">
        <v>109</v>
      </c>
      <c r="D20" s="27" t="s">
        <v>98</v>
      </c>
      <c r="E20" s="27" t="s">
        <v>99</v>
      </c>
      <c r="F20" s="27" t="s">
        <v>93</v>
      </c>
      <c r="G20" s="27" t="s">
        <v>84</v>
      </c>
    </row>
    <row r="21" spans="3:10" x14ac:dyDescent="0.25">
      <c r="C21" s="26">
        <v>110</v>
      </c>
      <c r="D21" s="27" t="s">
        <v>100</v>
      </c>
      <c r="E21" s="27" t="s">
        <v>101</v>
      </c>
      <c r="F21" s="27" t="s">
        <v>93</v>
      </c>
      <c r="G21" s="27" t="s">
        <v>89</v>
      </c>
    </row>
  </sheetData>
  <sortState xmlns:xlrd2="http://schemas.microsoft.com/office/spreadsheetml/2017/richdata2" ref="C12:G21">
    <sortCondition ref="C11:C21"/>
  </sortState>
  <mergeCells count="3">
    <mergeCell ref="C6:L6"/>
    <mergeCell ref="C2:L2"/>
    <mergeCell ref="F4:G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0A90-3DBC-496F-896D-418C4ACD67A7}">
  <dimension ref="A1:L50"/>
  <sheetViews>
    <sheetView topLeftCell="A4" workbookViewId="0">
      <selection activeCell="A4" sqref="A4:XFD4"/>
    </sheetView>
  </sheetViews>
  <sheetFormatPr defaultRowHeight="18.75" x14ac:dyDescent="0.25"/>
  <cols>
    <col min="3" max="3" width="11.42578125" bestFit="1" customWidth="1"/>
    <col min="6" max="6" width="19.28515625" style="46" customWidth="1"/>
    <col min="8" max="8" width="12.85546875" bestFit="1" customWidth="1"/>
    <col min="10" max="10" width="18.5703125" customWidth="1"/>
  </cols>
  <sheetData>
    <row r="1" spans="1:12" ht="20.25" x14ac:dyDescent="0.25">
      <c r="A1" s="41" t="s">
        <v>185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5"/>
    </row>
    <row r="2" spans="1:12" ht="15" x14ac:dyDescent="0.25">
      <c r="F2"/>
    </row>
    <row r="3" spans="1:12" ht="15" x14ac:dyDescent="0.25">
      <c r="F3"/>
    </row>
    <row r="4" spans="1:12" ht="15" x14ac:dyDescent="0.25">
      <c r="F4"/>
    </row>
    <row r="5" spans="1:12" ht="15" x14ac:dyDescent="0.25">
      <c r="F5"/>
    </row>
    <row r="6" spans="1:12" ht="15" x14ac:dyDescent="0.25">
      <c r="F6"/>
    </row>
    <row r="7" spans="1:12" ht="15" x14ac:dyDescent="0.25">
      <c r="F7"/>
    </row>
    <row r="8" spans="1:12" ht="23.25" customHeight="1" x14ac:dyDescent="0.25">
      <c r="C8" s="40" t="s">
        <v>180</v>
      </c>
      <c r="D8" s="40"/>
      <c r="F8"/>
      <c r="H8" s="40" t="s">
        <v>181</v>
      </c>
      <c r="I8" s="40"/>
      <c r="J8" s="40"/>
    </row>
    <row r="9" spans="1:12" ht="15" x14ac:dyDescent="0.25">
      <c r="F9"/>
    </row>
    <row r="10" spans="1:12" ht="19.5" customHeight="1" x14ac:dyDescent="0.25">
      <c r="C10" s="8" t="s">
        <v>176</v>
      </c>
      <c r="D10" s="8" t="s">
        <v>177</v>
      </c>
      <c r="F10" s="8" t="s">
        <v>150</v>
      </c>
      <c r="H10" s="8" t="s">
        <v>176</v>
      </c>
      <c r="I10" s="8" t="s">
        <v>177</v>
      </c>
      <c r="J10" s="8" t="s">
        <v>151</v>
      </c>
    </row>
    <row r="11" spans="1:12" x14ac:dyDescent="0.25">
      <c r="C11" s="9" t="s">
        <v>10</v>
      </c>
      <c r="D11" s="9" t="s">
        <v>178</v>
      </c>
      <c r="F11" s="46" t="str">
        <f>IFERROR(VLOOKUP(C11,MockTestTable,1,FALSE),"")</f>
        <v>Raja</v>
      </c>
      <c r="H11" s="9" t="s">
        <v>10</v>
      </c>
      <c r="I11" s="9" t="s">
        <v>178</v>
      </c>
      <c r="J11" s="9" t="s">
        <v>179</v>
      </c>
    </row>
    <row r="12" spans="1:12" x14ac:dyDescent="0.25">
      <c r="C12" s="9" t="s">
        <v>13</v>
      </c>
      <c r="D12" s="9" t="s">
        <v>178</v>
      </c>
      <c r="F12" s="46" t="str">
        <f>IFERROR(VLOOKUP(C12,MockTestTable,1,FALSE),"")</f>
        <v>Suman</v>
      </c>
      <c r="H12" s="9" t="s">
        <v>13</v>
      </c>
      <c r="I12" s="9" t="s">
        <v>178</v>
      </c>
      <c r="J12" s="9" t="s">
        <v>179</v>
      </c>
    </row>
    <row r="13" spans="1:12" x14ac:dyDescent="0.25">
      <c r="C13" s="9" t="s">
        <v>15</v>
      </c>
      <c r="D13" s="9" t="s">
        <v>178</v>
      </c>
      <c r="F13" s="46" t="str">
        <f>IFERROR(VLOOKUP(C13,MockTestTable,1,FALSE)," Not Participated")</f>
        <v xml:space="preserve"> Not Participated</v>
      </c>
      <c r="H13" s="9" t="s">
        <v>170</v>
      </c>
      <c r="I13" s="9" t="s">
        <v>178</v>
      </c>
      <c r="J13" s="9" t="s">
        <v>179</v>
      </c>
    </row>
    <row r="14" spans="1:12" x14ac:dyDescent="0.25">
      <c r="C14" s="9" t="s">
        <v>18</v>
      </c>
      <c r="D14" s="9" t="s">
        <v>178</v>
      </c>
      <c r="F14" s="46" t="str">
        <f>IFERROR(VLOOKUP(C14,MockTestTable,1,FALSE)," Not Participated")</f>
        <v>Seema</v>
      </c>
      <c r="H14" s="9" t="s">
        <v>18</v>
      </c>
      <c r="I14" s="9" t="s">
        <v>178</v>
      </c>
      <c r="J14" s="9" t="s">
        <v>179</v>
      </c>
    </row>
    <row r="15" spans="1:12" x14ac:dyDescent="0.25">
      <c r="C15" s="9" t="s">
        <v>21</v>
      </c>
      <c r="D15" s="9" t="s">
        <v>178</v>
      </c>
      <c r="F15" s="46" t="str">
        <f>IFERROR(VLOOKUP(C15,MockTestTable,1,FALSE)," Not Participated")</f>
        <v>Julie</v>
      </c>
      <c r="H15" s="9" t="s">
        <v>21</v>
      </c>
      <c r="I15" s="9" t="s">
        <v>178</v>
      </c>
      <c r="J15" s="9" t="s">
        <v>179</v>
      </c>
    </row>
    <row r="16" spans="1:12" x14ac:dyDescent="0.25">
      <c r="C16" s="9" t="s">
        <v>23</v>
      </c>
      <c r="D16" s="9" t="s">
        <v>178</v>
      </c>
      <c r="F16" s="46" t="str">
        <f>IFERROR(VLOOKUP(C16,MockTestTable,1,FALSE)," Not Participated")</f>
        <v>Neena</v>
      </c>
      <c r="H16" s="9" t="s">
        <v>23</v>
      </c>
      <c r="I16" s="9" t="s">
        <v>178</v>
      </c>
      <c r="J16" s="9" t="s">
        <v>179</v>
      </c>
    </row>
    <row r="17" spans="3:10" x14ac:dyDescent="0.25">
      <c r="C17" s="9" t="s">
        <v>25</v>
      </c>
      <c r="D17" s="9" t="s">
        <v>178</v>
      </c>
      <c r="F17" s="46" t="str">
        <f>IFERROR(VLOOKUP(C17,MockTestTable,1,FALSE)," Not Participated")</f>
        <v xml:space="preserve"> Not Participated</v>
      </c>
      <c r="H17" s="9" t="s">
        <v>171</v>
      </c>
      <c r="I17" s="9" t="s">
        <v>178</v>
      </c>
      <c r="J17" s="9" t="s">
        <v>179</v>
      </c>
    </row>
    <row r="18" spans="3:10" x14ac:dyDescent="0.25">
      <c r="C18" s="9" t="s">
        <v>27</v>
      </c>
      <c r="D18" s="9" t="s">
        <v>178</v>
      </c>
      <c r="F18" s="46" t="str">
        <f>IFERROR(VLOOKUP(C18,MockTestTable,1,FALSE)," Not Participated")</f>
        <v>Andre</v>
      </c>
      <c r="H18" s="9" t="s">
        <v>27</v>
      </c>
      <c r="I18" s="9" t="s">
        <v>178</v>
      </c>
      <c r="J18" s="9" t="s">
        <v>179</v>
      </c>
    </row>
    <row r="19" spans="3:10" x14ac:dyDescent="0.25">
      <c r="C19" s="9" t="s">
        <v>29</v>
      </c>
      <c r="D19" s="9" t="s">
        <v>178</v>
      </c>
      <c r="F19" s="46" t="str">
        <f>IFERROR(VLOOKUP(C19,MockTestTable,1,FALSE)," Not Participated")</f>
        <v>Sujay</v>
      </c>
      <c r="H19" s="9" t="s">
        <v>29</v>
      </c>
      <c r="I19" s="9" t="s">
        <v>178</v>
      </c>
      <c r="J19" s="9" t="s">
        <v>179</v>
      </c>
    </row>
    <row r="20" spans="3:10" x14ac:dyDescent="0.25">
      <c r="C20" s="9" t="s">
        <v>31</v>
      </c>
      <c r="D20" s="9" t="s">
        <v>178</v>
      </c>
      <c r="F20" s="46" t="str">
        <f>IFERROR(VLOOKUP(C20,MockTestTable,1,FALSE)," Not Participated")</f>
        <v>Shilpa</v>
      </c>
      <c r="H20" s="9" t="s">
        <v>31</v>
      </c>
      <c r="I20" s="9" t="s">
        <v>178</v>
      </c>
      <c r="J20" s="9" t="s">
        <v>179</v>
      </c>
    </row>
    <row r="21" spans="3:10" x14ac:dyDescent="0.25">
      <c r="C21" s="9" t="s">
        <v>33</v>
      </c>
      <c r="D21" s="9" t="s">
        <v>178</v>
      </c>
      <c r="F21" s="46" t="str">
        <f>IFERROR(VLOOKUP(C21,MockTestTable,1,FALSE)," Not Participated")</f>
        <v xml:space="preserve"> Not Participated</v>
      </c>
      <c r="H21" s="9" t="s">
        <v>172</v>
      </c>
      <c r="I21" s="9" t="s">
        <v>178</v>
      </c>
      <c r="J21" s="9" t="s">
        <v>179</v>
      </c>
    </row>
    <row r="22" spans="3:10" x14ac:dyDescent="0.25">
      <c r="C22" s="9" t="s">
        <v>34</v>
      </c>
      <c r="D22" s="9" t="s">
        <v>178</v>
      </c>
      <c r="F22" s="46" t="str">
        <f>IFERROR(VLOOKUP(C22,MockTestTable,1,FALSE)," Not Participated")</f>
        <v>Sheetal</v>
      </c>
      <c r="H22" s="9" t="s">
        <v>34</v>
      </c>
      <c r="I22" s="9" t="s">
        <v>178</v>
      </c>
      <c r="J22" s="9" t="s">
        <v>179</v>
      </c>
    </row>
    <row r="23" spans="3:10" x14ac:dyDescent="0.25">
      <c r="C23" s="9" t="s">
        <v>36</v>
      </c>
      <c r="D23" s="9" t="s">
        <v>178</v>
      </c>
      <c r="F23" s="46" t="str">
        <f>IFERROR(VLOOKUP(C23,MockTestTable,1,FALSE)," Not Participated")</f>
        <v>K.Sita</v>
      </c>
      <c r="H23" s="9" t="s">
        <v>36</v>
      </c>
      <c r="I23" s="9" t="s">
        <v>178</v>
      </c>
      <c r="J23" s="9" t="s">
        <v>179</v>
      </c>
    </row>
    <row r="24" spans="3:10" x14ac:dyDescent="0.25">
      <c r="C24" s="9" t="s">
        <v>38</v>
      </c>
      <c r="D24" s="9" t="s">
        <v>178</v>
      </c>
      <c r="F24" s="46" t="str">
        <f>IFERROR(VLOOKUP(C24,MockTestTable,1,FALSE)," Not Participated")</f>
        <v>Priya</v>
      </c>
      <c r="H24" s="9" t="s">
        <v>38</v>
      </c>
      <c r="I24" s="9" t="s">
        <v>178</v>
      </c>
      <c r="J24" s="9" t="s">
        <v>179</v>
      </c>
    </row>
    <row r="25" spans="3:10" x14ac:dyDescent="0.25">
      <c r="C25" s="9" t="s">
        <v>39</v>
      </c>
      <c r="D25" s="9" t="s">
        <v>178</v>
      </c>
      <c r="F25" s="46" t="str">
        <f>IFERROR(VLOOKUP(C25,MockTestTable,1,FALSE)," Not Participated")</f>
        <v>Aalok</v>
      </c>
      <c r="H25" s="9" t="s">
        <v>39</v>
      </c>
      <c r="I25" s="9" t="s">
        <v>178</v>
      </c>
      <c r="J25" s="9" t="s">
        <v>179</v>
      </c>
    </row>
    <row r="26" spans="3:10" x14ac:dyDescent="0.25">
      <c r="C26" s="9" t="s">
        <v>40</v>
      </c>
      <c r="D26" s="9" t="s">
        <v>178</v>
      </c>
      <c r="F26" s="46" t="str">
        <f>IFERROR(VLOOKUP(C26,MockTestTable,1,FALSE)," Not Participated")</f>
        <v xml:space="preserve"> Not Participated</v>
      </c>
      <c r="H26" s="9" t="s">
        <v>173</v>
      </c>
      <c r="I26" s="9" t="s">
        <v>178</v>
      </c>
      <c r="J26" s="9" t="s">
        <v>179</v>
      </c>
    </row>
    <row r="27" spans="3:10" x14ac:dyDescent="0.25">
      <c r="C27" s="9" t="s">
        <v>41</v>
      </c>
      <c r="D27" s="9" t="s">
        <v>178</v>
      </c>
      <c r="F27" s="46" t="str">
        <f>IFERROR(VLOOKUP(C27,MockTestTable,1,FALSE)," Not Participated")</f>
        <v>Parvati</v>
      </c>
      <c r="H27" s="9" t="s">
        <v>41</v>
      </c>
      <c r="I27" s="9" t="s">
        <v>178</v>
      </c>
      <c r="J27" s="9" t="s">
        <v>179</v>
      </c>
    </row>
    <row r="28" spans="3:10" x14ac:dyDescent="0.25">
      <c r="C28" s="9" t="s">
        <v>42</v>
      </c>
      <c r="D28" s="9" t="s">
        <v>178</v>
      </c>
      <c r="F28" s="46" t="str">
        <f>IFERROR(VLOOKUP(C28,MockTestTable,1,FALSE)," Not Participated")</f>
        <v>Farhan</v>
      </c>
      <c r="H28" s="9" t="s">
        <v>42</v>
      </c>
      <c r="I28" s="9" t="s">
        <v>178</v>
      </c>
      <c r="J28" s="9" t="s">
        <v>179</v>
      </c>
    </row>
    <row r="29" spans="3:10" x14ac:dyDescent="0.25">
      <c r="C29" s="9" t="s">
        <v>43</v>
      </c>
      <c r="D29" s="9" t="s">
        <v>178</v>
      </c>
      <c r="F29" s="46" t="str">
        <f>IFERROR(VLOOKUP(C29,MockTestTable,1,FALSE)," Not Participated")</f>
        <v>Satinder Kaur</v>
      </c>
      <c r="H29" s="9" t="s">
        <v>43</v>
      </c>
      <c r="I29" s="9" t="s">
        <v>178</v>
      </c>
      <c r="J29" s="9" t="s">
        <v>179</v>
      </c>
    </row>
    <row r="30" spans="3:10" x14ac:dyDescent="0.25">
      <c r="C30" s="9" t="s">
        <v>44</v>
      </c>
      <c r="D30" s="9" t="s">
        <v>178</v>
      </c>
      <c r="F30" s="46" t="str">
        <f>IFERROR(VLOOKUP(C30,MockTestTable,1,FALSE)," Not Participated")</f>
        <v>Suchita</v>
      </c>
      <c r="H30" s="9" t="s">
        <v>44</v>
      </c>
      <c r="I30" s="9" t="s">
        <v>178</v>
      </c>
      <c r="J30" s="9" t="s">
        <v>179</v>
      </c>
    </row>
    <row r="31" spans="3:10" x14ac:dyDescent="0.25">
      <c r="C31" s="9" t="s">
        <v>45</v>
      </c>
      <c r="D31" s="9" t="s">
        <v>178</v>
      </c>
      <c r="F31" s="46" t="str">
        <f>IFERROR(VLOOKUP(C31,MockTestTable,1,FALSE)," Not Participated")</f>
        <v>Shazia</v>
      </c>
      <c r="H31" s="9" t="s">
        <v>45</v>
      </c>
      <c r="I31" s="9" t="s">
        <v>178</v>
      </c>
      <c r="J31" s="9" t="s">
        <v>179</v>
      </c>
    </row>
    <row r="32" spans="3:10" x14ac:dyDescent="0.25">
      <c r="C32" s="9" t="s">
        <v>46</v>
      </c>
      <c r="D32" s="9" t="s">
        <v>178</v>
      </c>
      <c r="F32" s="46" t="str">
        <f>IFERROR(VLOOKUP(C32,MockTestTable,1,FALSE)," Not Participated")</f>
        <v>Pooja</v>
      </c>
      <c r="H32" s="9" t="s">
        <v>46</v>
      </c>
      <c r="I32" s="9" t="s">
        <v>178</v>
      </c>
      <c r="J32" s="9" t="s">
        <v>179</v>
      </c>
    </row>
    <row r="33" spans="3:10" x14ac:dyDescent="0.25">
      <c r="C33" s="9" t="s">
        <v>47</v>
      </c>
      <c r="D33" s="9" t="s">
        <v>178</v>
      </c>
      <c r="F33" s="46" t="str">
        <f>IFERROR(VLOOKUP(C33,MockTestTable,1,FALSE)," Not Participated")</f>
        <v xml:space="preserve"> Not Participated</v>
      </c>
      <c r="H33" s="9" t="s">
        <v>174</v>
      </c>
      <c r="I33" s="9" t="s">
        <v>178</v>
      </c>
      <c r="J33" s="9" t="s">
        <v>179</v>
      </c>
    </row>
    <row r="34" spans="3:10" x14ac:dyDescent="0.25">
      <c r="C34" s="9" t="s">
        <v>48</v>
      </c>
      <c r="D34" s="9" t="s">
        <v>178</v>
      </c>
      <c r="F34" s="46" t="str">
        <f>IFERROR(VLOOKUP(C34,MockTestTable,1,FALSE)," Not Participated")</f>
        <v>Bharat</v>
      </c>
      <c r="H34" s="9" t="s">
        <v>48</v>
      </c>
      <c r="I34" s="9" t="s">
        <v>178</v>
      </c>
      <c r="J34" s="9" t="s">
        <v>179</v>
      </c>
    </row>
    <row r="35" spans="3:10" x14ac:dyDescent="0.25">
      <c r="C35" s="9" t="s">
        <v>49</v>
      </c>
      <c r="D35" s="9" t="s">
        <v>178</v>
      </c>
      <c r="F35" s="46" t="str">
        <f>IFERROR(VLOOKUP(C35,MockTestTable,1,FALSE)," Not Participated")</f>
        <v>Rishi</v>
      </c>
      <c r="H35" s="9" t="s">
        <v>49</v>
      </c>
      <c r="I35" s="9" t="s">
        <v>178</v>
      </c>
      <c r="J35" s="9" t="s">
        <v>179</v>
      </c>
    </row>
    <row r="36" spans="3:10" x14ac:dyDescent="0.25">
      <c r="C36" s="9" t="s">
        <v>50</v>
      </c>
      <c r="D36" s="9" t="s">
        <v>178</v>
      </c>
      <c r="F36" s="46" t="str">
        <f>IFERROR(VLOOKUP(C36,MockTestTable,1,FALSE)," Not Participated")</f>
        <v>Mala</v>
      </c>
      <c r="H36" s="9" t="s">
        <v>50</v>
      </c>
      <c r="I36" s="9" t="s">
        <v>178</v>
      </c>
      <c r="J36" s="9" t="s">
        <v>179</v>
      </c>
    </row>
    <row r="37" spans="3:10" x14ac:dyDescent="0.25">
      <c r="C37" s="9" t="s">
        <v>51</v>
      </c>
      <c r="D37" s="9" t="s">
        <v>178</v>
      </c>
      <c r="F37" s="46" t="str">
        <f>IFERROR(VLOOKUP(C37,MockTestTable,1,FALSE)," Not Participated")</f>
        <v>Hajra</v>
      </c>
      <c r="H37" s="9" t="s">
        <v>51</v>
      </c>
      <c r="I37" s="9" t="s">
        <v>178</v>
      </c>
      <c r="J37" s="9" t="s">
        <v>179</v>
      </c>
    </row>
    <row r="38" spans="3:10" x14ac:dyDescent="0.25">
      <c r="C38" s="9" t="s">
        <v>52</v>
      </c>
      <c r="D38" s="9" t="s">
        <v>178</v>
      </c>
      <c r="F38" s="46" t="str">
        <f>IFERROR(VLOOKUP(C38,MockTestTable,1,FALSE)," Not Participated")</f>
        <v>Galam</v>
      </c>
      <c r="H38" s="9" t="s">
        <v>52</v>
      </c>
      <c r="I38" s="9" t="s">
        <v>178</v>
      </c>
      <c r="J38" s="9" t="s">
        <v>179</v>
      </c>
    </row>
    <row r="39" spans="3:10" x14ac:dyDescent="0.25">
      <c r="C39" s="9" t="s">
        <v>53</v>
      </c>
      <c r="D39" s="9" t="s">
        <v>178</v>
      </c>
      <c r="F39" s="46" t="str">
        <f>IFERROR(VLOOKUP(C39,MockTestTable,1,FALSE)," Not Participated")</f>
        <v>Giriraj</v>
      </c>
      <c r="H39" s="9" t="s">
        <v>53</v>
      </c>
      <c r="I39" s="9" t="s">
        <v>178</v>
      </c>
      <c r="J39" s="9" t="s">
        <v>179</v>
      </c>
    </row>
    <row r="40" spans="3:10" x14ac:dyDescent="0.25">
      <c r="C40" s="9" t="s">
        <v>54</v>
      </c>
      <c r="D40" s="9" t="s">
        <v>178</v>
      </c>
      <c r="F40" s="46" t="str">
        <f>IFERROR(VLOOKUP(C40,MockTestTable,1,FALSE)," Not Participated")</f>
        <v>Ankur</v>
      </c>
      <c r="H40" s="9" t="s">
        <v>54</v>
      </c>
      <c r="I40" s="9" t="s">
        <v>178</v>
      </c>
      <c r="J40" s="9" t="s">
        <v>179</v>
      </c>
    </row>
    <row r="41" spans="3:10" x14ac:dyDescent="0.25">
      <c r="C41" s="9" t="s">
        <v>56</v>
      </c>
      <c r="D41" s="9" t="s">
        <v>178</v>
      </c>
      <c r="F41" s="46" t="str">
        <f>IFERROR(VLOOKUP(C41,MockTestTable,1,FALSE)," Not Participated")</f>
        <v>Tapan</v>
      </c>
      <c r="H41" s="9" t="s">
        <v>56</v>
      </c>
      <c r="I41" s="9" t="s">
        <v>178</v>
      </c>
      <c r="J41" s="9" t="s">
        <v>179</v>
      </c>
    </row>
    <row r="42" spans="3:10" x14ac:dyDescent="0.25">
      <c r="C42" s="9" t="s">
        <v>57</v>
      </c>
      <c r="D42" s="9" t="s">
        <v>178</v>
      </c>
      <c r="F42" s="46" t="str">
        <f>IFERROR(VLOOKUP(C42,MockTestTable,1,FALSE)," Not Participated")</f>
        <v>Zarina</v>
      </c>
      <c r="H42" s="9" t="s">
        <v>57</v>
      </c>
      <c r="I42" s="9" t="s">
        <v>178</v>
      </c>
      <c r="J42" s="9" t="s">
        <v>179</v>
      </c>
    </row>
    <row r="43" spans="3:10" x14ac:dyDescent="0.25">
      <c r="C43" s="9" t="s">
        <v>58</v>
      </c>
      <c r="D43" s="9" t="s">
        <v>178</v>
      </c>
      <c r="F43" s="46" t="str">
        <f>IFERROR(VLOOKUP(C43,MockTestTable,1,FALSE)," Not Participated")</f>
        <v>Arun</v>
      </c>
      <c r="H43" s="9" t="s">
        <v>58</v>
      </c>
      <c r="I43" s="9" t="s">
        <v>178</v>
      </c>
      <c r="J43" s="9" t="s">
        <v>179</v>
      </c>
    </row>
    <row r="44" spans="3:10" x14ac:dyDescent="0.25">
      <c r="C44" s="9" t="s">
        <v>46</v>
      </c>
      <c r="D44" s="9" t="s">
        <v>178</v>
      </c>
      <c r="F44" s="46" t="str">
        <f>IFERROR(VLOOKUP(C44,MockTestTable,1,FALSE)," Not Participated")</f>
        <v>Pooja</v>
      </c>
      <c r="H44" s="9" t="s">
        <v>175</v>
      </c>
      <c r="I44" s="9" t="s">
        <v>178</v>
      </c>
      <c r="J44" s="9" t="s">
        <v>179</v>
      </c>
    </row>
    <row r="45" spans="3:10" x14ac:dyDescent="0.25">
      <c r="C45" s="9" t="s">
        <v>31</v>
      </c>
      <c r="D45" s="9" t="s">
        <v>178</v>
      </c>
      <c r="F45" s="46" t="str">
        <f>IFERROR(VLOOKUP(C45,MockTestTable,1,FALSE)," Not Participated")</f>
        <v>Shilpa</v>
      </c>
      <c r="H45" s="9" t="s">
        <v>31</v>
      </c>
      <c r="I45" s="9" t="s">
        <v>178</v>
      </c>
      <c r="J45" s="9" t="s">
        <v>179</v>
      </c>
    </row>
    <row r="46" spans="3:10" x14ac:dyDescent="0.25">
      <c r="C46" s="9" t="s">
        <v>59</v>
      </c>
      <c r="D46" s="9" t="s">
        <v>178</v>
      </c>
      <c r="F46" s="46" t="str">
        <f>IFERROR(VLOOKUP(C46,MockTestTable,1,FALSE)," Not Participated")</f>
        <v>Chitra</v>
      </c>
      <c r="H46" s="9" t="s">
        <v>59</v>
      </c>
      <c r="I46" s="9" t="s">
        <v>178</v>
      </c>
      <c r="J46" s="9" t="s">
        <v>179</v>
      </c>
    </row>
    <row r="47" spans="3:10" x14ac:dyDescent="0.25">
      <c r="C47" s="9" t="s">
        <v>34</v>
      </c>
      <c r="D47" s="9" t="s">
        <v>178</v>
      </c>
      <c r="F47" s="46" t="str">
        <f>IFERROR(VLOOKUP(C47,MockTestTable,1,FALSE)," Not Participated")</f>
        <v>Sheetal</v>
      </c>
      <c r="H47" s="9" t="s">
        <v>34</v>
      </c>
      <c r="I47" s="9" t="s">
        <v>178</v>
      </c>
      <c r="J47" s="9" t="s">
        <v>179</v>
      </c>
    </row>
    <row r="48" spans="3:10" x14ac:dyDescent="0.25">
      <c r="C48" s="9" t="s">
        <v>60</v>
      </c>
      <c r="D48" s="9" t="s">
        <v>178</v>
      </c>
      <c r="F48" s="46" t="str">
        <f>IFERROR(VLOOKUP(C48,MockTestTable,1,FALSE)," Not Participated")</f>
        <v>Richa</v>
      </c>
      <c r="H48" s="9" t="s">
        <v>60</v>
      </c>
      <c r="I48" s="9" t="s">
        <v>178</v>
      </c>
      <c r="J48" s="9" t="s">
        <v>179</v>
      </c>
    </row>
    <row r="49" spans="3:10" x14ac:dyDescent="0.25">
      <c r="C49" s="9" t="s">
        <v>61</v>
      </c>
      <c r="D49" s="9" t="s">
        <v>178</v>
      </c>
      <c r="F49" s="46" t="str">
        <f>IFERROR(VLOOKUP(C49,MockTestTable,1,FALSE)," Not Participated")</f>
        <v>Kirtikar</v>
      </c>
      <c r="H49" s="9" t="s">
        <v>61</v>
      </c>
      <c r="I49" s="9" t="s">
        <v>178</v>
      </c>
      <c r="J49" s="9" t="s">
        <v>179</v>
      </c>
    </row>
    <row r="50" spans="3:10" x14ac:dyDescent="0.25">
      <c r="C50" s="9" t="s">
        <v>46</v>
      </c>
      <c r="D50" s="9" t="s">
        <v>178</v>
      </c>
      <c r="F50" s="46" t="str">
        <f>IFERROR(VLOOKUP(C50,MockTestTable,1,FALSE)," Not Participated")</f>
        <v>Pooja</v>
      </c>
      <c r="H50" s="9" t="s">
        <v>87</v>
      </c>
      <c r="I50" s="9" t="s">
        <v>178</v>
      </c>
      <c r="J50" s="9" t="s">
        <v>179</v>
      </c>
    </row>
  </sheetData>
  <mergeCells count="3">
    <mergeCell ref="C8:D8"/>
    <mergeCell ref="H8:J8"/>
    <mergeCell ref="A1:L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F5D0352-C72F-4E83-8B2C-F361693B6B93}">
            <xm:f>NOT(ISERROR(SEARCH($F$13,F11)))</xm:f>
            <xm:f>$F$13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F11:F50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5B6A-4E2D-4BE9-9E1F-9D11E605253A}">
  <sheetPr>
    <tabColor rgb="FF00B0F0"/>
  </sheetPr>
  <dimension ref="B1:M26"/>
  <sheetViews>
    <sheetView workbookViewId="0">
      <selection activeCell="M9" sqref="M9"/>
    </sheetView>
  </sheetViews>
  <sheetFormatPr defaultRowHeight="15" x14ac:dyDescent="0.25"/>
  <cols>
    <col min="1" max="2" width="9.140625" style="18"/>
    <col min="3" max="3" width="13.140625" style="18" customWidth="1"/>
    <col min="4" max="4" width="12.140625" style="18" customWidth="1"/>
    <col min="5" max="5" width="17.5703125" style="18" customWidth="1"/>
    <col min="6" max="6" width="16.140625" style="18" customWidth="1"/>
    <col min="7" max="7" width="11.7109375" style="18" customWidth="1"/>
    <col min="8" max="8" width="9.140625" style="18"/>
    <col min="9" max="9" width="12.85546875" style="18" customWidth="1"/>
    <col min="10" max="10" width="9.140625" style="18"/>
    <col min="11" max="11" width="12.42578125" style="18" customWidth="1"/>
    <col min="12" max="12" width="15.42578125" style="18" customWidth="1"/>
    <col min="13" max="13" width="14.85546875" style="18" customWidth="1"/>
    <col min="14" max="16384" width="9.140625" style="18"/>
  </cols>
  <sheetData>
    <row r="1" spans="3:13" ht="15.75" thickBot="1" x14ac:dyDescent="0.3"/>
    <row r="2" spans="3:13" ht="21" thickBot="1" x14ac:dyDescent="0.3">
      <c r="C2" s="19" t="s">
        <v>146</v>
      </c>
      <c r="D2" s="20"/>
      <c r="E2" s="20"/>
      <c r="F2" s="20"/>
      <c r="G2" s="20"/>
      <c r="H2" s="20"/>
      <c r="I2" s="20"/>
      <c r="J2" s="20"/>
      <c r="K2" s="20"/>
      <c r="L2" s="21"/>
    </row>
    <row r="3" spans="3:13" ht="15.75" thickBot="1" x14ac:dyDescent="0.3"/>
    <row r="4" spans="3:13" ht="18.75" thickBot="1" x14ac:dyDescent="0.3">
      <c r="E4" s="22" t="s">
        <v>62</v>
      </c>
      <c r="F4" s="23"/>
      <c r="G4" s="23"/>
      <c r="H4" s="23"/>
      <c r="I4" s="24"/>
    </row>
    <row r="8" spans="3:13" ht="46.5" customHeight="1" x14ac:dyDescent="0.25">
      <c r="C8" s="31" t="s">
        <v>147</v>
      </c>
      <c r="D8" s="31" t="s">
        <v>148</v>
      </c>
      <c r="E8" s="28" t="s">
        <v>65</v>
      </c>
      <c r="K8" s="30" t="s">
        <v>63</v>
      </c>
      <c r="L8" s="30" t="s">
        <v>64</v>
      </c>
      <c r="M8" s="28" t="s">
        <v>65</v>
      </c>
    </row>
    <row r="9" spans="3:13" x14ac:dyDescent="0.25">
      <c r="C9" s="29" t="s">
        <v>66</v>
      </c>
      <c r="D9" s="29" t="s">
        <v>67</v>
      </c>
      <c r="E9" s="29" t="str">
        <f>IF(C9=D9,"Matching","Not Matching")</f>
        <v>Not Matching</v>
      </c>
      <c r="K9" s="29">
        <v>343749</v>
      </c>
      <c r="L9" s="29">
        <v>160466</v>
      </c>
      <c r="M9" s="29">
        <f>VLOOKUP(L9,$K$9:$K$16,1,0)</f>
        <v>160466</v>
      </c>
    </row>
    <row r="10" spans="3:13" x14ac:dyDescent="0.25">
      <c r="C10" s="29" t="s">
        <v>68</v>
      </c>
      <c r="D10" s="29" t="s">
        <v>68</v>
      </c>
      <c r="E10" s="29" t="str">
        <f t="shared" ref="E10:E13" si="0">IF(C10=D10,"Matching","Not Matching")</f>
        <v>Matching</v>
      </c>
      <c r="K10" s="29">
        <v>183257</v>
      </c>
      <c r="L10" s="29">
        <v>183258</v>
      </c>
      <c r="M10" s="29" t="e">
        <f>VLOOKUP(L10,$K$9:$K$16,1,0)</f>
        <v>#N/A</v>
      </c>
    </row>
    <row r="11" spans="3:13" x14ac:dyDescent="0.25">
      <c r="C11" s="29" t="s">
        <v>69</v>
      </c>
      <c r="D11" s="29" t="s">
        <v>70</v>
      </c>
      <c r="E11" s="29" t="str">
        <f t="shared" si="0"/>
        <v>Not Matching</v>
      </c>
      <c r="K11" s="29">
        <v>160466</v>
      </c>
      <c r="L11" s="29">
        <v>249447</v>
      </c>
      <c r="M11" s="29">
        <f>VLOOKUP(L11,$K$9:$K$16,1,0)</f>
        <v>249447</v>
      </c>
    </row>
    <row r="12" spans="3:13" x14ac:dyDescent="0.25">
      <c r="C12" s="29" t="s">
        <v>71</v>
      </c>
      <c r="D12" s="29" t="s">
        <v>71</v>
      </c>
      <c r="E12" s="29" t="str">
        <f t="shared" si="0"/>
        <v>Matching</v>
      </c>
      <c r="K12" s="29">
        <v>249447</v>
      </c>
      <c r="L12" s="29">
        <v>343749</v>
      </c>
      <c r="M12" s="29">
        <f>VLOOKUP(L12,$K$9:$K$16,1,0)</f>
        <v>343749</v>
      </c>
    </row>
    <row r="13" spans="3:13" x14ac:dyDescent="0.25">
      <c r="C13" s="29" t="s">
        <v>72</v>
      </c>
      <c r="D13" s="29" t="s">
        <v>73</v>
      </c>
      <c r="E13" s="29" t="str">
        <f t="shared" si="0"/>
        <v>Not Matching</v>
      </c>
      <c r="K13" s="29">
        <v>532765</v>
      </c>
      <c r="L13" s="29">
        <v>356160</v>
      </c>
      <c r="M13" s="29" t="e">
        <f>VLOOKUP(L13,$K$9:$K$16,1,0)</f>
        <v>#N/A</v>
      </c>
    </row>
    <row r="14" spans="3:13" x14ac:dyDescent="0.25">
      <c r="K14" s="29">
        <v>356163</v>
      </c>
      <c r="L14" s="29">
        <v>379391</v>
      </c>
      <c r="M14" s="29">
        <f>VLOOKUP(L14,$K$9:$K$16,1,0)</f>
        <v>379391</v>
      </c>
    </row>
    <row r="15" spans="3:13" x14ac:dyDescent="0.25">
      <c r="K15" s="29">
        <v>455292</v>
      </c>
      <c r="L15" s="29">
        <v>455292</v>
      </c>
      <c r="M15" s="29">
        <f>VLOOKUP(L15,$K$9:$K$16,1,0)</f>
        <v>455292</v>
      </c>
    </row>
    <row r="16" spans="3:13" x14ac:dyDescent="0.25">
      <c r="K16" s="29">
        <v>379391</v>
      </c>
      <c r="L16" s="29">
        <v>532765</v>
      </c>
      <c r="M16" s="29">
        <f>VLOOKUP(L16,$K$9:$K$16,1,0)</f>
        <v>532765</v>
      </c>
    </row>
    <row r="18" spans="2:7" x14ac:dyDescent="0.25">
      <c r="B18"/>
      <c r="C18"/>
      <c r="D18"/>
      <c r="E18"/>
      <c r="F18"/>
      <c r="G18"/>
    </row>
    <row r="19" spans="2:7" x14ac:dyDescent="0.25">
      <c r="B19"/>
      <c r="C19"/>
      <c r="D19"/>
      <c r="E19"/>
      <c r="F19"/>
      <c r="G19"/>
    </row>
    <row r="20" spans="2:7" x14ac:dyDescent="0.25">
      <c r="B20"/>
      <c r="C20"/>
      <c r="D20"/>
      <c r="E20"/>
      <c r="F20"/>
      <c r="G20"/>
    </row>
    <row r="21" spans="2:7" x14ac:dyDescent="0.25">
      <c r="B21"/>
      <c r="C21"/>
      <c r="D21"/>
      <c r="E21"/>
      <c r="F21"/>
      <c r="G21"/>
    </row>
    <row r="22" spans="2:7" x14ac:dyDescent="0.25">
      <c r="B22"/>
      <c r="C22"/>
      <c r="D22"/>
      <c r="E22"/>
      <c r="F22"/>
      <c r="G22"/>
    </row>
    <row r="23" spans="2:7" x14ac:dyDescent="0.25">
      <c r="B23"/>
      <c r="C23"/>
      <c r="D23"/>
      <c r="E23"/>
      <c r="F23"/>
      <c r="G23"/>
    </row>
    <row r="24" spans="2:7" x14ac:dyDescent="0.25">
      <c r="B24"/>
      <c r="C24"/>
      <c r="D24"/>
      <c r="E24"/>
      <c r="F24"/>
      <c r="G24"/>
    </row>
    <row r="25" spans="2:7" x14ac:dyDescent="0.25">
      <c r="B25"/>
      <c r="C25"/>
      <c r="D25"/>
      <c r="E25"/>
      <c r="F25"/>
      <c r="G25"/>
    </row>
    <row r="26" spans="2:7" x14ac:dyDescent="0.25">
      <c r="B26"/>
      <c r="C26"/>
      <c r="D26"/>
      <c r="E26"/>
      <c r="F26"/>
      <c r="G26"/>
    </row>
  </sheetData>
  <mergeCells count="2">
    <mergeCell ref="C2:L2"/>
    <mergeCell ref="E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DF28A-B514-4EB6-B1DF-22014413F1B0}">
  <sheetPr>
    <tabColor rgb="FF002060"/>
  </sheetPr>
  <dimension ref="C1:L14"/>
  <sheetViews>
    <sheetView topLeftCell="A4" workbookViewId="0">
      <selection activeCell="J10" sqref="J10"/>
    </sheetView>
  </sheetViews>
  <sheetFormatPr defaultRowHeight="15.75" x14ac:dyDescent="0.25"/>
  <cols>
    <col min="1" max="2" width="9.140625" style="37"/>
    <col min="3" max="3" width="24" style="37" customWidth="1"/>
    <col min="4" max="4" width="22.28515625" style="37" customWidth="1"/>
    <col min="5" max="5" width="16.42578125" style="37" customWidth="1"/>
    <col min="6" max="6" width="17.5703125" style="37" bestFit="1" customWidth="1"/>
    <col min="7" max="8" width="9.140625" style="37"/>
    <col min="9" max="9" width="18.7109375" style="37" bestFit="1" customWidth="1"/>
    <col min="10" max="10" width="21.7109375" style="37" customWidth="1"/>
    <col min="11" max="16384" width="9.140625" style="37"/>
  </cols>
  <sheetData>
    <row r="1" spans="3:12" ht="16.5" thickBot="1" x14ac:dyDescent="0.3"/>
    <row r="2" spans="3:12" ht="21" thickBot="1" x14ac:dyDescent="0.3">
      <c r="C2" s="19" t="s">
        <v>186</v>
      </c>
      <c r="D2" s="20"/>
      <c r="E2" s="20"/>
      <c r="F2" s="20"/>
      <c r="G2" s="20"/>
      <c r="H2" s="20"/>
      <c r="I2" s="20"/>
      <c r="J2" s="20"/>
      <c r="K2" s="20"/>
      <c r="L2" s="21"/>
    </row>
    <row r="4" spans="3:12" ht="25.5" customHeight="1" x14ac:dyDescent="0.25">
      <c r="C4" s="50" t="s">
        <v>149</v>
      </c>
      <c r="D4" s="50" t="s">
        <v>150</v>
      </c>
      <c r="E4" s="50" t="s">
        <v>151</v>
      </c>
      <c r="F4" s="49" t="s">
        <v>182</v>
      </c>
    </row>
    <row r="5" spans="3:12" ht="26.25" x14ac:dyDescent="0.4">
      <c r="C5" s="38" t="s">
        <v>152</v>
      </c>
      <c r="D5" s="38" t="s">
        <v>153</v>
      </c>
      <c r="E5" s="38" t="s">
        <v>154</v>
      </c>
      <c r="F5" s="51">
        <f>VLOOKUP(D5,'Nes-  2'!$A$1:$B$13,2,FALSE)</f>
        <v>321</v>
      </c>
      <c r="I5" s="50" t="s">
        <v>149</v>
      </c>
      <c r="J5" s="48" t="s">
        <v>182</v>
      </c>
    </row>
    <row r="6" spans="3:12" ht="26.25" x14ac:dyDescent="0.4">
      <c r="C6" s="38" t="s">
        <v>155</v>
      </c>
      <c r="D6" s="38" t="s">
        <v>136</v>
      </c>
      <c r="E6" s="38" t="s">
        <v>156</v>
      </c>
      <c r="F6" s="51">
        <f>VLOOKUP(D6,'Nes-  2'!$A$1:$B$13,2,FALSE)</f>
        <v>242</v>
      </c>
      <c r="I6" s="38" t="s">
        <v>152</v>
      </c>
      <c r="J6" s="39">
        <f>VLOOKUP(VLOOKUP(I6,$C$4:$F$14,2,FALSE),'Nes-  2'!$A$1:$B$13,2,FALSE)</f>
        <v>321</v>
      </c>
    </row>
    <row r="7" spans="3:12" ht="26.25" x14ac:dyDescent="0.4">
      <c r="C7" s="38" t="s">
        <v>157</v>
      </c>
      <c r="D7" s="38" t="s">
        <v>158</v>
      </c>
      <c r="E7" s="38" t="s">
        <v>154</v>
      </c>
      <c r="F7" s="51">
        <f>VLOOKUP(D7,'Nes-  2'!$A$1:$B$13,2,FALSE)</f>
        <v>226</v>
      </c>
      <c r="J7" s="47"/>
    </row>
    <row r="8" spans="3:12" ht="26.25" x14ac:dyDescent="0.4">
      <c r="C8" s="38" t="s">
        <v>159</v>
      </c>
      <c r="D8" s="38" t="s">
        <v>13</v>
      </c>
      <c r="E8" s="38" t="s">
        <v>160</v>
      </c>
      <c r="F8" s="51">
        <f>VLOOKUP(D8,'Nes-  2'!$A$1:$B$13,2,FALSE)</f>
        <v>203</v>
      </c>
    </row>
    <row r="9" spans="3:12" ht="26.25" x14ac:dyDescent="0.4">
      <c r="C9" s="38" t="s">
        <v>161</v>
      </c>
      <c r="D9" s="38" t="s">
        <v>187</v>
      </c>
      <c r="E9" s="38" t="s">
        <v>156</v>
      </c>
      <c r="F9" s="51">
        <f>VLOOKUP(D9,'Nes-  2'!$A$1:$B$13,2,FALSE)</f>
        <v>178</v>
      </c>
    </row>
    <row r="10" spans="3:12" ht="26.25" x14ac:dyDescent="0.4">
      <c r="C10" s="38" t="s">
        <v>162</v>
      </c>
      <c r="D10" s="38" t="s">
        <v>163</v>
      </c>
      <c r="E10" s="38" t="s">
        <v>154</v>
      </c>
      <c r="F10" s="51">
        <f>VLOOKUP(D10,'Nes-  2'!$A$1:$B$13,2,FALSE)</f>
        <v>186</v>
      </c>
    </row>
    <row r="11" spans="3:12" ht="26.25" x14ac:dyDescent="0.4">
      <c r="C11" s="38" t="s">
        <v>164</v>
      </c>
      <c r="D11" s="38" t="s">
        <v>165</v>
      </c>
      <c r="E11" s="38" t="s">
        <v>160</v>
      </c>
      <c r="F11" s="51">
        <f>VLOOKUP(D11,'Nes-  2'!$A$1:$B$13,2,FALSE)</f>
        <v>187</v>
      </c>
    </row>
    <row r="12" spans="3:12" ht="26.25" x14ac:dyDescent="0.4">
      <c r="C12" s="38" t="s">
        <v>166</v>
      </c>
      <c r="D12" s="38" t="s">
        <v>68</v>
      </c>
      <c r="E12" s="38" t="s">
        <v>154</v>
      </c>
      <c r="F12" s="51">
        <f>VLOOKUP(D12,'Nes-  2'!$A$1:$B$13,2,FALSE)</f>
        <v>169</v>
      </c>
    </row>
    <row r="13" spans="3:12" ht="26.25" x14ac:dyDescent="0.4">
      <c r="C13" s="38" t="s">
        <v>167</v>
      </c>
      <c r="D13" s="38" t="s">
        <v>46</v>
      </c>
      <c r="E13" s="38" t="s">
        <v>154</v>
      </c>
      <c r="F13" s="51">
        <f>VLOOKUP(D13,'Nes-  2'!$A$1:$B$13,2,FALSE)</f>
        <v>212</v>
      </c>
    </row>
    <row r="14" spans="3:12" ht="26.25" x14ac:dyDescent="0.4">
      <c r="C14" s="38" t="s">
        <v>168</v>
      </c>
      <c r="D14" s="38" t="s">
        <v>169</v>
      </c>
      <c r="E14" s="38" t="s">
        <v>156</v>
      </c>
      <c r="F14" s="51">
        <f>VLOOKUP(D14,'Nes-  2'!$A$1:$B$13,2,FALSE)</f>
        <v>228</v>
      </c>
    </row>
  </sheetData>
  <mergeCells count="1">
    <mergeCell ref="C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12B83-F048-4E6A-8F8F-8CC0321AFBC8}">
  <sheetPr>
    <tabColor rgb="FF002060"/>
  </sheetPr>
  <dimension ref="A1:E13"/>
  <sheetViews>
    <sheetView workbookViewId="0">
      <selection activeCell="E10" sqref="E10"/>
    </sheetView>
  </sheetViews>
  <sheetFormatPr defaultRowHeight="15" x14ac:dyDescent="0.25"/>
  <cols>
    <col min="1" max="1" width="16.85546875" customWidth="1"/>
    <col min="2" max="2" width="21.42578125" customWidth="1"/>
  </cols>
  <sheetData>
    <row r="1" spans="1:5" ht="21" customHeight="1" x14ac:dyDescent="0.35">
      <c r="A1" s="32" t="s">
        <v>150</v>
      </c>
      <c r="B1" s="33" t="s">
        <v>183</v>
      </c>
    </row>
    <row r="2" spans="1:5" ht="18.75" x14ac:dyDescent="0.3">
      <c r="A2" s="34" t="s">
        <v>169</v>
      </c>
      <c r="B2" s="35">
        <v>228</v>
      </c>
    </row>
    <row r="3" spans="1:5" ht="18.75" x14ac:dyDescent="0.3">
      <c r="A3" s="34" t="s">
        <v>158</v>
      </c>
      <c r="B3" s="35">
        <v>226</v>
      </c>
    </row>
    <row r="4" spans="1:5" ht="18.75" x14ac:dyDescent="0.3">
      <c r="A4" s="34" t="s">
        <v>187</v>
      </c>
      <c r="B4" s="35">
        <v>178</v>
      </c>
    </row>
    <row r="5" spans="1:5" ht="18.75" x14ac:dyDescent="0.3">
      <c r="A5" s="34" t="s">
        <v>169</v>
      </c>
      <c r="B5" s="35">
        <v>262</v>
      </c>
    </row>
    <row r="6" spans="1:5" ht="18.75" x14ac:dyDescent="0.3">
      <c r="A6" s="34" t="s">
        <v>13</v>
      </c>
      <c r="B6" s="35">
        <v>203</v>
      </c>
    </row>
    <row r="7" spans="1:5" ht="18.75" x14ac:dyDescent="0.3">
      <c r="A7" s="34" t="s">
        <v>136</v>
      </c>
      <c r="B7" s="35">
        <v>242</v>
      </c>
    </row>
    <row r="8" spans="1:5" ht="18.75" x14ac:dyDescent="0.3">
      <c r="A8" s="34" t="s">
        <v>163</v>
      </c>
      <c r="B8" s="35">
        <v>186</v>
      </c>
    </row>
    <row r="9" spans="1:5" ht="18.75" x14ac:dyDescent="0.3">
      <c r="A9" s="34" t="s">
        <v>165</v>
      </c>
      <c r="B9" s="35">
        <v>187</v>
      </c>
    </row>
    <row r="10" spans="1:5" ht="18.75" x14ac:dyDescent="0.3">
      <c r="A10" s="34" t="s">
        <v>68</v>
      </c>
      <c r="B10" s="35">
        <v>169</v>
      </c>
      <c r="E10" s="34"/>
    </row>
    <row r="11" spans="1:5" ht="18.75" x14ac:dyDescent="0.3">
      <c r="A11" s="34" t="s">
        <v>46</v>
      </c>
      <c r="B11" s="35">
        <v>212</v>
      </c>
    </row>
    <row r="12" spans="1:5" ht="18.75" x14ac:dyDescent="0.3">
      <c r="A12" s="34" t="s">
        <v>153</v>
      </c>
      <c r="B12" s="35">
        <v>321</v>
      </c>
    </row>
    <row r="13" spans="1:5" ht="18.75" x14ac:dyDescent="0.3">
      <c r="A13" s="36" t="s">
        <v>87</v>
      </c>
      <c r="B13" s="35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F7D7-9DDC-41DC-81ED-49E440FD1B42}">
  <sheetPr>
    <tabColor rgb="FFFFFF00"/>
  </sheetPr>
  <dimension ref="B1:L49"/>
  <sheetViews>
    <sheetView topLeftCell="A5" workbookViewId="0">
      <selection activeCell="J22" sqref="J22"/>
    </sheetView>
  </sheetViews>
  <sheetFormatPr defaultRowHeight="15" x14ac:dyDescent="0.25"/>
  <cols>
    <col min="3" max="3" width="10.7109375" customWidth="1"/>
    <col min="4" max="4" width="13.28515625" customWidth="1"/>
    <col min="6" max="6" width="10.140625" customWidth="1"/>
    <col min="7" max="7" width="23.140625" customWidth="1"/>
    <col min="8" max="8" width="15.28515625" customWidth="1"/>
    <col min="9" max="9" width="6.140625" customWidth="1"/>
    <col min="10" max="10" width="12.5703125" customWidth="1"/>
    <col min="11" max="11" width="12.85546875" customWidth="1"/>
    <col min="12" max="12" width="9.85546875" customWidth="1"/>
  </cols>
  <sheetData>
    <row r="1" spans="2:12" x14ac:dyDescent="0.2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2:12" ht="21" x14ac:dyDescent="0.25"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2:12" x14ac:dyDescent="0.2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2:12" ht="15.75" x14ac:dyDescent="0.25">
      <c r="B4" s="60"/>
      <c r="C4" s="60"/>
      <c r="D4" s="60"/>
      <c r="E4" s="60"/>
      <c r="F4" s="73"/>
      <c r="G4" s="73"/>
      <c r="H4" s="60"/>
      <c r="I4" s="60"/>
      <c r="J4" s="60"/>
      <c r="K4" s="60"/>
      <c r="L4" s="60"/>
    </row>
    <row r="5" spans="2:12" ht="15.75" thickBot="1" x14ac:dyDescent="0.3"/>
    <row r="6" spans="2:12" ht="21.75" thickBot="1" x14ac:dyDescent="0.4">
      <c r="D6" s="1" t="s">
        <v>0</v>
      </c>
      <c r="E6" s="2"/>
      <c r="F6" s="3"/>
    </row>
    <row r="7" spans="2:12" ht="16.5" thickBot="1" x14ac:dyDescent="0.3">
      <c r="C7" s="4" t="s">
        <v>1</v>
      </c>
      <c r="D7" s="5"/>
      <c r="E7" s="5"/>
      <c r="F7" s="5"/>
      <c r="G7" s="6"/>
      <c r="K7" s="7" t="s">
        <v>2</v>
      </c>
    </row>
    <row r="9" spans="2:12" ht="15.75" x14ac:dyDescent="0.25"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8</v>
      </c>
      <c r="J9" s="8" t="s">
        <v>9</v>
      </c>
      <c r="K9" s="8" t="s">
        <v>7</v>
      </c>
      <c r="L9" s="8" t="s">
        <v>8</v>
      </c>
    </row>
    <row r="10" spans="2:12" x14ac:dyDescent="0.25">
      <c r="C10" s="9">
        <v>1</v>
      </c>
      <c r="D10" s="9" t="s">
        <v>10</v>
      </c>
      <c r="E10" s="9" t="s">
        <v>11</v>
      </c>
      <c r="F10" s="9">
        <v>15625</v>
      </c>
      <c r="G10" s="10">
        <f>VLOOKUP(F10,$J$9:$L$17,2,TRUE)</f>
        <v>0.2</v>
      </c>
      <c r="H10" s="9" t="str">
        <f>VLOOKUP(F10,$J$9:$L$17,3,TRUE)</f>
        <v>D</v>
      </c>
      <c r="J10" s="9">
        <v>1</v>
      </c>
      <c r="K10" s="10">
        <v>0.05</v>
      </c>
      <c r="L10" s="9" t="s">
        <v>12</v>
      </c>
    </row>
    <row r="11" spans="2:12" x14ac:dyDescent="0.25">
      <c r="C11" s="9">
        <v>2</v>
      </c>
      <c r="D11" s="9" t="s">
        <v>13</v>
      </c>
      <c r="E11" s="9" t="s">
        <v>11</v>
      </c>
      <c r="F11" s="9">
        <v>12500</v>
      </c>
      <c r="G11" s="10">
        <f t="shared" ref="G11:G49" si="0">VLOOKUP(F11,$J$9:$L$17,2,TRUE)</f>
        <v>0.15</v>
      </c>
      <c r="H11" s="9" t="str">
        <f t="shared" ref="H11:H49" si="1">VLOOKUP(F11,$J$9:$L$17,3,TRUE)</f>
        <v>C</v>
      </c>
      <c r="J11" s="9">
        <v>5001</v>
      </c>
      <c r="K11" s="10">
        <v>0.1</v>
      </c>
      <c r="L11" s="9" t="s">
        <v>14</v>
      </c>
    </row>
    <row r="12" spans="2:12" x14ac:dyDescent="0.25">
      <c r="C12" s="9">
        <v>3</v>
      </c>
      <c r="D12" s="9" t="s">
        <v>15</v>
      </c>
      <c r="E12" s="9" t="s">
        <v>16</v>
      </c>
      <c r="F12" s="9">
        <v>8750</v>
      </c>
      <c r="G12" s="10">
        <f t="shared" si="0"/>
        <v>0.1</v>
      </c>
      <c r="H12" s="9" t="str">
        <f t="shared" si="1"/>
        <v>B</v>
      </c>
      <c r="J12" s="9">
        <v>10001</v>
      </c>
      <c r="K12" s="10">
        <v>0.15</v>
      </c>
      <c r="L12" s="9" t="s">
        <v>17</v>
      </c>
    </row>
    <row r="13" spans="2:12" x14ac:dyDescent="0.25">
      <c r="C13" s="9">
        <v>4</v>
      </c>
      <c r="D13" s="9" t="s">
        <v>18</v>
      </c>
      <c r="E13" s="9" t="s">
        <v>19</v>
      </c>
      <c r="F13" s="9">
        <v>15000</v>
      </c>
      <c r="G13" s="10">
        <f t="shared" si="0"/>
        <v>0.15</v>
      </c>
      <c r="H13" s="9" t="str">
        <f t="shared" si="1"/>
        <v>C</v>
      </c>
      <c r="J13" s="9">
        <v>15001</v>
      </c>
      <c r="K13" s="10">
        <v>0.2</v>
      </c>
      <c r="L13" s="9" t="s">
        <v>20</v>
      </c>
    </row>
    <row r="14" spans="2:12" x14ac:dyDescent="0.25">
      <c r="C14" s="9">
        <v>5</v>
      </c>
      <c r="D14" s="9" t="s">
        <v>21</v>
      </c>
      <c r="E14" s="9" t="s">
        <v>19</v>
      </c>
      <c r="F14" s="9">
        <v>8875</v>
      </c>
      <c r="G14" s="10">
        <f t="shared" si="0"/>
        <v>0.1</v>
      </c>
      <c r="H14" s="9" t="str">
        <f t="shared" si="1"/>
        <v>B</v>
      </c>
      <c r="J14" s="9">
        <v>20001</v>
      </c>
      <c r="K14" s="10">
        <v>0.25</v>
      </c>
      <c r="L14" s="9" t="s">
        <v>22</v>
      </c>
    </row>
    <row r="15" spans="2:12" x14ac:dyDescent="0.25">
      <c r="C15" s="9">
        <v>6</v>
      </c>
      <c r="D15" s="9" t="s">
        <v>23</v>
      </c>
      <c r="E15" s="9" t="s">
        <v>19</v>
      </c>
      <c r="F15" s="9">
        <v>8875</v>
      </c>
      <c r="G15" s="10">
        <f t="shared" si="0"/>
        <v>0.1</v>
      </c>
      <c r="H15" s="9" t="str">
        <f t="shared" si="1"/>
        <v>B</v>
      </c>
      <c r="J15" s="9">
        <v>25001</v>
      </c>
      <c r="K15" s="10">
        <v>0.3</v>
      </c>
      <c r="L15" s="9" t="s">
        <v>24</v>
      </c>
    </row>
    <row r="16" spans="2:12" x14ac:dyDescent="0.25">
      <c r="C16" s="9">
        <v>7</v>
      </c>
      <c r="D16" s="9" t="s">
        <v>25</v>
      </c>
      <c r="E16" s="9" t="s">
        <v>11</v>
      </c>
      <c r="F16" s="9">
        <v>10625</v>
      </c>
      <c r="G16" s="10">
        <f t="shared" si="0"/>
        <v>0.15</v>
      </c>
      <c r="H16" s="9" t="str">
        <f t="shared" si="1"/>
        <v>C</v>
      </c>
      <c r="J16" s="9">
        <v>30001</v>
      </c>
      <c r="K16" s="10">
        <v>0.35</v>
      </c>
      <c r="L16" s="9" t="s">
        <v>26</v>
      </c>
    </row>
    <row r="17" spans="3:12" x14ac:dyDescent="0.25">
      <c r="C17" s="9">
        <v>8</v>
      </c>
      <c r="D17" s="9" t="s">
        <v>27</v>
      </c>
      <c r="E17" s="9" t="s">
        <v>16</v>
      </c>
      <c r="F17" s="9">
        <v>11250</v>
      </c>
      <c r="G17" s="10">
        <f t="shared" si="0"/>
        <v>0.15</v>
      </c>
      <c r="H17" s="9" t="str">
        <f t="shared" si="1"/>
        <v>C</v>
      </c>
      <c r="J17" s="9">
        <v>35001</v>
      </c>
      <c r="K17" s="10">
        <v>0.4</v>
      </c>
      <c r="L17" s="9" t="s">
        <v>28</v>
      </c>
    </row>
    <row r="18" spans="3:12" x14ac:dyDescent="0.25">
      <c r="C18" s="9">
        <v>9</v>
      </c>
      <c r="D18" s="9" t="s">
        <v>29</v>
      </c>
      <c r="E18" s="9" t="s">
        <v>30</v>
      </c>
      <c r="F18" s="9">
        <v>10625</v>
      </c>
      <c r="G18" s="10">
        <f t="shared" si="0"/>
        <v>0.15</v>
      </c>
      <c r="H18" s="9" t="str">
        <f t="shared" si="1"/>
        <v>C</v>
      </c>
    </row>
    <row r="19" spans="3:12" x14ac:dyDescent="0.25">
      <c r="C19" s="9">
        <v>10</v>
      </c>
      <c r="D19" s="9" t="s">
        <v>31</v>
      </c>
      <c r="E19" s="9" t="s">
        <v>32</v>
      </c>
      <c r="F19" s="9">
        <v>15000</v>
      </c>
      <c r="G19" s="10">
        <f t="shared" si="0"/>
        <v>0.15</v>
      </c>
      <c r="H19" s="9" t="str">
        <f t="shared" si="1"/>
        <v>C</v>
      </c>
    </row>
    <row r="20" spans="3:12" x14ac:dyDescent="0.25">
      <c r="C20" s="9">
        <v>11</v>
      </c>
      <c r="D20" s="9" t="s">
        <v>33</v>
      </c>
      <c r="E20" s="9" t="s">
        <v>30</v>
      </c>
      <c r="F20" s="9">
        <v>13750</v>
      </c>
      <c r="G20" s="10">
        <f t="shared" si="0"/>
        <v>0.15</v>
      </c>
      <c r="H20" s="9" t="str">
        <f t="shared" si="1"/>
        <v>C</v>
      </c>
    </row>
    <row r="21" spans="3:12" x14ac:dyDescent="0.25">
      <c r="C21" s="9">
        <v>12</v>
      </c>
      <c r="D21" s="9" t="s">
        <v>34</v>
      </c>
      <c r="E21" s="9" t="s">
        <v>35</v>
      </c>
      <c r="F21" s="9">
        <v>35000</v>
      </c>
      <c r="G21" s="10">
        <f t="shared" si="0"/>
        <v>0.35</v>
      </c>
      <c r="H21" s="9" t="str">
        <f t="shared" si="1"/>
        <v>G</v>
      </c>
    </row>
    <row r="22" spans="3:12" x14ac:dyDescent="0.25">
      <c r="C22" s="9">
        <v>13</v>
      </c>
      <c r="D22" s="9" t="s">
        <v>36</v>
      </c>
      <c r="E22" s="9" t="s">
        <v>37</v>
      </c>
      <c r="F22" s="9">
        <v>10625</v>
      </c>
      <c r="G22" s="10">
        <f t="shared" si="0"/>
        <v>0.15</v>
      </c>
      <c r="H22" s="9" t="str">
        <f t="shared" si="1"/>
        <v>C</v>
      </c>
    </row>
    <row r="23" spans="3:12" x14ac:dyDescent="0.25">
      <c r="C23" s="9">
        <v>14</v>
      </c>
      <c r="D23" s="9" t="s">
        <v>38</v>
      </c>
      <c r="E23" s="9" t="s">
        <v>37</v>
      </c>
      <c r="F23" s="9">
        <v>10625</v>
      </c>
      <c r="G23" s="10">
        <f t="shared" si="0"/>
        <v>0.15</v>
      </c>
      <c r="H23" s="9" t="str">
        <f t="shared" si="1"/>
        <v>C</v>
      </c>
    </row>
    <row r="24" spans="3:12" x14ac:dyDescent="0.25">
      <c r="C24" s="9">
        <v>15</v>
      </c>
      <c r="D24" s="9" t="s">
        <v>39</v>
      </c>
      <c r="E24" s="9" t="s">
        <v>32</v>
      </c>
      <c r="F24" s="9">
        <v>11250</v>
      </c>
      <c r="G24" s="10">
        <f t="shared" si="0"/>
        <v>0.15</v>
      </c>
      <c r="H24" s="9" t="str">
        <f t="shared" si="1"/>
        <v>C</v>
      </c>
    </row>
    <row r="25" spans="3:12" x14ac:dyDescent="0.25">
      <c r="C25" s="9">
        <v>16</v>
      </c>
      <c r="D25" s="9" t="s">
        <v>40</v>
      </c>
      <c r="E25" s="9" t="s">
        <v>32</v>
      </c>
      <c r="F25" s="9">
        <v>11250</v>
      </c>
      <c r="G25" s="10">
        <f t="shared" si="0"/>
        <v>0.15</v>
      </c>
      <c r="H25" s="9" t="str">
        <f t="shared" si="1"/>
        <v>C</v>
      </c>
    </row>
    <row r="26" spans="3:12" x14ac:dyDescent="0.25">
      <c r="C26" s="9">
        <v>17</v>
      </c>
      <c r="D26" s="9" t="s">
        <v>41</v>
      </c>
      <c r="E26" s="9" t="s">
        <v>16</v>
      </c>
      <c r="F26" s="9">
        <v>7500</v>
      </c>
      <c r="G26" s="10">
        <f t="shared" si="0"/>
        <v>0.1</v>
      </c>
      <c r="H26" s="9" t="str">
        <f t="shared" si="1"/>
        <v>B</v>
      </c>
    </row>
    <row r="27" spans="3:12" x14ac:dyDescent="0.25">
      <c r="C27" s="9">
        <v>18</v>
      </c>
      <c r="D27" s="9" t="s">
        <v>42</v>
      </c>
      <c r="E27" s="9" t="s">
        <v>16</v>
      </c>
      <c r="F27" s="9">
        <v>4250</v>
      </c>
      <c r="G27" s="10">
        <f t="shared" si="0"/>
        <v>0.05</v>
      </c>
      <c r="H27" s="9" t="str">
        <f t="shared" si="1"/>
        <v>A</v>
      </c>
    </row>
    <row r="28" spans="3:12" x14ac:dyDescent="0.25">
      <c r="C28" s="9">
        <v>19</v>
      </c>
      <c r="D28" s="9" t="s">
        <v>43</v>
      </c>
      <c r="E28" s="9" t="s">
        <v>16</v>
      </c>
      <c r="F28" s="9">
        <v>5625</v>
      </c>
      <c r="G28" s="10">
        <f t="shared" si="0"/>
        <v>0.1</v>
      </c>
      <c r="H28" s="9" t="str">
        <f t="shared" si="1"/>
        <v>B</v>
      </c>
    </row>
    <row r="29" spans="3:12" x14ac:dyDescent="0.25">
      <c r="C29" s="9">
        <v>20</v>
      </c>
      <c r="D29" s="9" t="s">
        <v>44</v>
      </c>
      <c r="E29" s="9" t="s">
        <v>16</v>
      </c>
      <c r="F29" s="9">
        <v>5625</v>
      </c>
      <c r="G29" s="10">
        <f t="shared" si="0"/>
        <v>0.1</v>
      </c>
      <c r="H29" s="9" t="str">
        <f t="shared" si="1"/>
        <v>B</v>
      </c>
    </row>
    <row r="30" spans="3:12" x14ac:dyDescent="0.25">
      <c r="C30" s="9">
        <v>21</v>
      </c>
      <c r="D30" s="9" t="s">
        <v>45</v>
      </c>
      <c r="E30" s="9" t="s">
        <v>16</v>
      </c>
      <c r="F30" s="9">
        <v>5625</v>
      </c>
      <c r="G30" s="10">
        <f t="shared" si="0"/>
        <v>0.1</v>
      </c>
      <c r="H30" s="9" t="str">
        <f t="shared" si="1"/>
        <v>B</v>
      </c>
    </row>
    <row r="31" spans="3:12" x14ac:dyDescent="0.25">
      <c r="C31" s="9">
        <v>22</v>
      </c>
      <c r="D31" s="9" t="s">
        <v>46</v>
      </c>
      <c r="E31" s="9" t="s">
        <v>11</v>
      </c>
      <c r="F31" s="9">
        <v>10625</v>
      </c>
      <c r="G31" s="10">
        <f t="shared" si="0"/>
        <v>0.15</v>
      </c>
      <c r="H31" s="9" t="str">
        <f t="shared" si="1"/>
        <v>C</v>
      </c>
    </row>
    <row r="32" spans="3:12" x14ac:dyDescent="0.25">
      <c r="C32" s="9">
        <v>23</v>
      </c>
      <c r="D32" s="9" t="s">
        <v>47</v>
      </c>
      <c r="E32" s="9" t="s">
        <v>19</v>
      </c>
      <c r="F32" s="9">
        <v>5625</v>
      </c>
      <c r="G32" s="10">
        <f t="shared" si="0"/>
        <v>0.1</v>
      </c>
      <c r="H32" s="9" t="str">
        <f t="shared" si="1"/>
        <v>B</v>
      </c>
    </row>
    <row r="33" spans="3:8" x14ac:dyDescent="0.25">
      <c r="C33" s="9">
        <v>24</v>
      </c>
      <c r="D33" s="9" t="s">
        <v>48</v>
      </c>
      <c r="E33" s="9" t="s">
        <v>11</v>
      </c>
      <c r="F33" s="9">
        <v>13750</v>
      </c>
      <c r="G33" s="10">
        <f t="shared" si="0"/>
        <v>0.15</v>
      </c>
      <c r="H33" s="9" t="str">
        <f t="shared" si="1"/>
        <v>C</v>
      </c>
    </row>
    <row r="34" spans="3:8" x14ac:dyDescent="0.25">
      <c r="C34" s="9">
        <v>25</v>
      </c>
      <c r="D34" s="9" t="s">
        <v>49</v>
      </c>
      <c r="E34" s="9" t="s">
        <v>11</v>
      </c>
      <c r="F34" s="9">
        <v>9375</v>
      </c>
      <c r="G34" s="10">
        <f t="shared" si="0"/>
        <v>0.1</v>
      </c>
      <c r="H34" s="9" t="str">
        <f t="shared" si="1"/>
        <v>B</v>
      </c>
    </row>
    <row r="35" spans="3:8" x14ac:dyDescent="0.25">
      <c r="C35" s="9">
        <v>26</v>
      </c>
      <c r="D35" s="9" t="s">
        <v>50</v>
      </c>
      <c r="E35" s="9" t="s">
        <v>19</v>
      </c>
      <c r="F35" s="9">
        <v>7500</v>
      </c>
      <c r="G35" s="10">
        <f t="shared" si="0"/>
        <v>0.1</v>
      </c>
      <c r="H35" s="9" t="str">
        <f t="shared" si="1"/>
        <v>B</v>
      </c>
    </row>
    <row r="36" spans="3:8" x14ac:dyDescent="0.25">
      <c r="C36" s="9">
        <v>27</v>
      </c>
      <c r="D36" s="9" t="s">
        <v>51</v>
      </c>
      <c r="E36" s="9" t="s">
        <v>32</v>
      </c>
      <c r="F36" s="9">
        <v>6875</v>
      </c>
      <c r="G36" s="10">
        <f t="shared" si="0"/>
        <v>0.1</v>
      </c>
      <c r="H36" s="9" t="str">
        <f t="shared" si="1"/>
        <v>B</v>
      </c>
    </row>
    <row r="37" spans="3:8" x14ac:dyDescent="0.25">
      <c r="C37" s="9">
        <v>28</v>
      </c>
      <c r="D37" s="9" t="s">
        <v>52</v>
      </c>
      <c r="E37" s="9" t="s">
        <v>37</v>
      </c>
      <c r="F37" s="9">
        <v>10125</v>
      </c>
      <c r="G37" s="10">
        <f t="shared" si="0"/>
        <v>0.15</v>
      </c>
      <c r="H37" s="9" t="str">
        <f t="shared" si="1"/>
        <v>C</v>
      </c>
    </row>
    <row r="38" spans="3:8" x14ac:dyDescent="0.25">
      <c r="C38" s="9">
        <v>29</v>
      </c>
      <c r="D38" s="9" t="s">
        <v>53</v>
      </c>
      <c r="E38" s="9" t="s">
        <v>19</v>
      </c>
      <c r="F38" s="9">
        <v>11250</v>
      </c>
      <c r="G38" s="10">
        <f t="shared" si="0"/>
        <v>0.15</v>
      </c>
      <c r="H38" s="9" t="str">
        <f t="shared" si="1"/>
        <v>C</v>
      </c>
    </row>
    <row r="39" spans="3:8" x14ac:dyDescent="0.25">
      <c r="C39" s="9">
        <v>30</v>
      </c>
      <c r="D39" s="9" t="s">
        <v>54</v>
      </c>
      <c r="E39" s="9" t="s">
        <v>55</v>
      </c>
      <c r="F39" s="9">
        <v>11250</v>
      </c>
      <c r="G39" s="10">
        <f t="shared" si="0"/>
        <v>0.15</v>
      </c>
      <c r="H39" s="9" t="str">
        <f t="shared" si="1"/>
        <v>C</v>
      </c>
    </row>
    <row r="40" spans="3:8" x14ac:dyDescent="0.25">
      <c r="C40" s="9">
        <v>31</v>
      </c>
      <c r="D40" s="9" t="s">
        <v>56</v>
      </c>
      <c r="E40" s="9" t="s">
        <v>55</v>
      </c>
      <c r="F40" s="9">
        <v>5000</v>
      </c>
      <c r="G40" s="10">
        <f t="shared" si="0"/>
        <v>0.05</v>
      </c>
      <c r="H40" s="9" t="str">
        <f t="shared" si="1"/>
        <v>A</v>
      </c>
    </row>
    <row r="41" spans="3:8" x14ac:dyDescent="0.25">
      <c r="C41" s="9">
        <v>32</v>
      </c>
      <c r="D41" s="9" t="s">
        <v>57</v>
      </c>
      <c r="E41" s="9" t="s">
        <v>55</v>
      </c>
      <c r="F41" s="9">
        <v>6250</v>
      </c>
      <c r="G41" s="10">
        <f t="shared" si="0"/>
        <v>0.1</v>
      </c>
      <c r="H41" s="9" t="str">
        <f t="shared" si="1"/>
        <v>B</v>
      </c>
    </row>
    <row r="42" spans="3:8" x14ac:dyDescent="0.25">
      <c r="C42" s="9">
        <v>33</v>
      </c>
      <c r="D42" s="9" t="s">
        <v>58</v>
      </c>
      <c r="E42" s="9" t="s">
        <v>16</v>
      </c>
      <c r="F42" s="9">
        <v>6625</v>
      </c>
      <c r="G42" s="10">
        <f t="shared" si="0"/>
        <v>0.1</v>
      </c>
      <c r="H42" s="9" t="str">
        <f t="shared" si="1"/>
        <v>B</v>
      </c>
    </row>
    <row r="43" spans="3:8" x14ac:dyDescent="0.25">
      <c r="C43" s="9">
        <v>34</v>
      </c>
      <c r="D43" s="9" t="s">
        <v>46</v>
      </c>
      <c r="E43" s="9" t="s">
        <v>37</v>
      </c>
      <c r="F43" s="9">
        <v>8375</v>
      </c>
      <c r="G43" s="10">
        <f t="shared" si="0"/>
        <v>0.1</v>
      </c>
      <c r="H43" s="9" t="str">
        <f t="shared" si="1"/>
        <v>B</v>
      </c>
    </row>
    <row r="44" spans="3:8" x14ac:dyDescent="0.25">
      <c r="C44" s="9">
        <v>35</v>
      </c>
      <c r="D44" s="9" t="s">
        <v>31</v>
      </c>
      <c r="E44" s="9" t="s">
        <v>30</v>
      </c>
      <c r="F44" s="9">
        <v>17500</v>
      </c>
      <c r="G44" s="10">
        <f t="shared" si="0"/>
        <v>0.2</v>
      </c>
      <c r="H44" s="9" t="str">
        <f t="shared" si="1"/>
        <v>D</v>
      </c>
    </row>
    <row r="45" spans="3:8" x14ac:dyDescent="0.25">
      <c r="C45" s="9">
        <v>36</v>
      </c>
      <c r="D45" s="9" t="s">
        <v>59</v>
      </c>
      <c r="E45" s="9" t="s">
        <v>30</v>
      </c>
      <c r="F45" s="9">
        <v>17500</v>
      </c>
      <c r="G45" s="10">
        <f t="shared" si="0"/>
        <v>0.2</v>
      </c>
      <c r="H45" s="9" t="str">
        <f t="shared" si="1"/>
        <v>D</v>
      </c>
    </row>
    <row r="46" spans="3:8" x14ac:dyDescent="0.25">
      <c r="C46" s="9">
        <v>37</v>
      </c>
      <c r="D46" s="9" t="s">
        <v>34</v>
      </c>
      <c r="E46" s="9" t="s">
        <v>30</v>
      </c>
      <c r="F46" s="9">
        <v>17500</v>
      </c>
      <c r="G46" s="10">
        <f t="shared" si="0"/>
        <v>0.2</v>
      </c>
      <c r="H46" s="9" t="str">
        <f t="shared" si="1"/>
        <v>D</v>
      </c>
    </row>
    <row r="47" spans="3:8" x14ac:dyDescent="0.25">
      <c r="C47" s="9">
        <v>38</v>
      </c>
      <c r="D47" s="9" t="s">
        <v>60</v>
      </c>
      <c r="E47" s="9" t="s">
        <v>11</v>
      </c>
      <c r="F47" s="9">
        <v>7500</v>
      </c>
      <c r="G47" s="10">
        <f t="shared" si="0"/>
        <v>0.1</v>
      </c>
      <c r="H47" s="9" t="str">
        <f t="shared" si="1"/>
        <v>B</v>
      </c>
    </row>
    <row r="48" spans="3:8" x14ac:dyDescent="0.25">
      <c r="C48" s="9">
        <v>39</v>
      </c>
      <c r="D48" s="9" t="s">
        <v>61</v>
      </c>
      <c r="E48" s="9" t="s">
        <v>32</v>
      </c>
      <c r="F48" s="9">
        <v>5625</v>
      </c>
      <c r="G48" s="10">
        <f t="shared" si="0"/>
        <v>0.1</v>
      </c>
      <c r="H48" s="9" t="str">
        <f t="shared" si="1"/>
        <v>B</v>
      </c>
    </row>
    <row r="49" spans="3:8" x14ac:dyDescent="0.25">
      <c r="C49" s="9">
        <v>40</v>
      </c>
      <c r="D49" s="9" t="s">
        <v>46</v>
      </c>
      <c r="E49" s="9" t="s">
        <v>19</v>
      </c>
      <c r="F49" s="9">
        <v>9500</v>
      </c>
      <c r="G49" s="10">
        <f t="shared" si="0"/>
        <v>0.1</v>
      </c>
      <c r="H49" s="9" t="str">
        <f t="shared" si="1"/>
        <v>B</v>
      </c>
    </row>
  </sheetData>
  <mergeCells count="2">
    <mergeCell ref="D6:F6"/>
    <mergeCell ref="C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Mearge T1,T2,T3</vt:lpstr>
      <vt:lpstr>Multi 1</vt:lpstr>
      <vt:lpstr>Compare _1</vt:lpstr>
      <vt:lpstr>Match</vt:lpstr>
      <vt:lpstr>Nes-vlookup 1</vt:lpstr>
      <vt:lpstr>Nes-  2</vt:lpstr>
      <vt:lpstr>Cond. using Vlookup</vt:lpstr>
      <vt:lpstr>Examlist</vt:lpstr>
      <vt:lpstr>MockTestTable</vt:lpstr>
      <vt:lpstr>Seema</vt:lpstr>
      <vt:lpstr>Table</vt:lpstr>
      <vt:lpstr>table_1</vt:lpstr>
      <vt:lpstr>Table2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ranjanss378@gmail.com</dc:creator>
  <cp:lastModifiedBy>Rajeev Ranjan</cp:lastModifiedBy>
  <dcterms:created xsi:type="dcterms:W3CDTF">2023-12-17T00:27:54Z</dcterms:created>
  <dcterms:modified xsi:type="dcterms:W3CDTF">2023-12-23T16:38:07Z</dcterms:modified>
</cp:coreProperties>
</file>